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3209E1C0-7627-4CB3-A25C-EBC5EDF4B8EF}" xr6:coauthVersionLast="47" xr6:coauthVersionMax="47" xr10:uidLastSave="{00000000-0000-0000-0000-000000000000}"/>
  <bookViews>
    <workbookView xWindow="-28920" yWindow="-120" windowWidth="29040" windowHeight="15720" tabRatio="928" firstSheet="2" activeTab="2" xr2:uid="{00000000-000D-0000-FFFF-FFFF00000000}"/>
  </bookViews>
  <sheets>
    <sheet name="Assessment Steps" sheetId="3" state="hidden" r:id="rId1"/>
    <sheet name="Compliance Class " sheetId="23" state="hidden" r:id="rId2"/>
    <sheet name="Full traceability" sheetId="36" r:id="rId3"/>
    <sheet name="Other Frameworks" sheetId="29" r:id="rId4"/>
    <sheet name="Framework x-link" sheetId="35" r:id="rId5"/>
    <sheet name="Notes" sheetId="20" state="hidden" r:id="rId6"/>
    <sheet name="Lookup (Hidden)" sheetId="5" state="hidden" r:id="rId7"/>
  </sheets>
  <externalReferences>
    <externalReference r:id="rId8"/>
  </externalReferences>
  <definedNames>
    <definedName name="Assessee">'Assessment Steps'!$B$9</definedName>
    <definedName name="Assessment">'Assessment Steps'!#REF!</definedName>
    <definedName name="Assessment_Type">'Assessment Steps'!#REF!</definedName>
    <definedName name="Assessor">'Assessment Steps'!$B$10</definedName>
    <definedName name="B_Conf_Med_Int">'Compliance Class '!$L$25:$L$26</definedName>
    <definedName name="BASIC">'Compliance Class '!$D$63:$D$64</definedName>
    <definedName name="Basic_Confidentiality">'Compliance Class '!$I$25:$I$27</definedName>
    <definedName name="Basic_Integrity">'Compliance Class '!$M$25:$M$27</definedName>
    <definedName name="CC">'Assessment Steps'!#REF!</definedName>
    <definedName name="Chosen_Class">'Compliance Class '!$F$63</definedName>
    <definedName name="Compliance_method_business">'Lookup (Hidden)'!$A$14:$B$18</definedName>
    <definedName name="Compliance_method_system">'Lookup (Hidden)'!$A$21:$B$25</definedName>
    <definedName name="Date">'[1]Product Details'!$B$6</definedName>
    <definedName name="HIGH">'Compliance Class '!$D$71:$D$72</definedName>
    <definedName name="High_Confidentiality">'Compliance Class '!$K$25:$K$27</definedName>
    <definedName name="High_Integrity">'Compliance Class '!$O$25:$O$27</definedName>
    <definedName name="MEDIUM">'Compliance Class '!$D$66:$D$67</definedName>
    <definedName name="Medium_Confidentiality">'Compliance Class '!$J$25:$J$27</definedName>
    <definedName name="Medium_Integrity">'Compliance Class '!$N$25:$N$25</definedName>
    <definedName name="Method">'Assessment Steps'!#REF!</definedName>
    <definedName name="Product">'Assessment Steps'!$B$11</definedName>
    <definedName name="status">#REF!</definedName>
    <definedName name="TOC">'Assessment Steps'!$B$37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3" l="1"/>
  <c r="D39" i="3"/>
  <c r="D40" i="3"/>
  <c r="D41" i="3"/>
  <c r="D42" i="3"/>
  <c r="D43" i="3"/>
  <c r="D44" i="3"/>
  <c r="D45" i="3"/>
  <c r="D46" i="3"/>
  <c r="D47" i="3"/>
  <c r="D48" i="3"/>
  <c r="D49" i="3"/>
  <c r="D50" i="3"/>
  <c r="D51" i="3"/>
  <c r="D52" i="3"/>
  <c r="D53" i="3"/>
  <c r="D54" i="3"/>
  <c r="D55" i="3"/>
  <c r="D56" i="3"/>
  <c r="D57" i="3"/>
  <c r="D58" i="3"/>
  <c r="D59" i="3"/>
  <c r="D60" i="3"/>
  <c r="D61" i="3"/>
  <c r="D62" i="3"/>
  <c r="D12" i="23" l="1"/>
  <c r="D16" i="23"/>
  <c r="D14" i="23"/>
  <c r="L63" i="23" l="1"/>
  <c r="K63" i="23"/>
  <c r="J63" i="23"/>
  <c r="L62" i="23"/>
  <c r="K62" i="23"/>
  <c r="J62" i="23"/>
  <c r="L61" i="23"/>
  <c r="K61" i="23"/>
  <c r="J61" i="23"/>
  <c r="L60" i="23"/>
  <c r="K60" i="23"/>
  <c r="J60" i="23"/>
  <c r="L36" i="23"/>
  <c r="K36" i="23"/>
  <c r="J36" i="23"/>
  <c r="I12" i="23" l="1"/>
  <c r="I14" i="23"/>
  <c r="I16" i="23"/>
  <c r="F36" i="23" l="1"/>
  <c r="F12" i="23" s="1"/>
  <c r="F14" i="23" l="1"/>
  <c r="F16" i="23"/>
  <c r="D1" i="23"/>
  <c r="B1" i="23"/>
  <c r="B37" i="5" l="1"/>
  <c r="B3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tc={B46ED15B-C922-40AD-94EF-843D8BD0CE99}</author>
  </authors>
  <commentList>
    <comment ref="Q1" authorId="0" shapeId="0" xr:uid="{B46ED15B-C922-40AD-94EF-843D8BD0CE99}">
      <text>
        <t>[Threaded comment]
Your version of Excel allows you to read this threaded comment; however, any edits to it will get removed if the file is opened in a newer version of Excel. Learn more: https://go.microsoft.com/fwlink/?linkid=870924
Comment:
    Is this applicable to individual router devices, or carrier/CSP/ISP aggregators?</t>
      </text>
    </comment>
  </commentList>
</comments>
</file>

<file path=xl/sharedStrings.xml><?xml version="1.0" encoding="utf-8"?>
<sst xmlns="http://schemas.openxmlformats.org/spreadsheetml/2006/main" count="835" uniqueCount="590">
  <si>
    <t>The IoTSF Compliance Checklist requires three steps to be completed</t>
  </si>
  <si>
    <t>Please enter details below</t>
  </si>
  <si>
    <t xml:space="preserve">OEM/Enterprise or Organisation: </t>
  </si>
  <si>
    <t>&lt;Insert OEM or Assessee  Name&gt;</t>
  </si>
  <si>
    <t>Assessor</t>
  </si>
  <si>
    <t>&lt;Insert Assessor Organisation….&gt;</t>
  </si>
  <si>
    <t>Product Name:</t>
  </si>
  <si>
    <t>&lt;Insert Product Name /Model No&gt;</t>
  </si>
  <si>
    <t>Completion Date:</t>
  </si>
  <si>
    <t>&lt;Completion Date of Assessment&gt;</t>
  </si>
  <si>
    <t>Step 2: Determination of Compliance Class</t>
  </si>
  <si>
    <t>Audit</t>
  </si>
  <si>
    <t>&lt;Final Date of Assessment&gt;</t>
  </si>
  <si>
    <t>Compliance Class Assessment</t>
  </si>
  <si>
    <t>The Compliance Class of a device depends on three Security Objectives : Confidentiality, Integrity and Availability</t>
  </si>
  <si>
    <t>A Risk Assessment must be made of the IoT device. This will generate  Risk Factors (a combination of risk and impact for given set of threats)</t>
  </si>
  <si>
    <t>These Risk Factors influence the level needed for the Security Objectives</t>
  </si>
  <si>
    <t>Security Objective</t>
  </si>
  <si>
    <t>Compliance Class</t>
  </si>
  <si>
    <t>Confidentiality</t>
  </si>
  <si>
    <t xml:space="preserve">HIGH </t>
  </si>
  <si>
    <t>Integrity</t>
  </si>
  <si>
    <t>Availability</t>
  </si>
  <si>
    <t>BASIC</t>
  </si>
  <si>
    <t xml:space="preserve"> devices or services whose malfunction would have a minor or negligible impact on an individual or organisation</t>
  </si>
  <si>
    <t>MEDIUM</t>
  </si>
  <si>
    <t xml:space="preserve"> devices or services whose malfunction would have limited impact on an individual or organisation</t>
  </si>
  <si>
    <t>devices or services whose malfunction would have a significant or catastrophic impact on an individual or organisation</t>
  </si>
  <si>
    <t xml:space="preserve"> devices or services whose lack of availability would cause minor disruption</t>
  </si>
  <si>
    <t xml:space="preserve"> devices or services whose lack of availability would have limited impact on an individual or organisation</t>
  </si>
  <si>
    <t xml:space="preserve">devices or services whose lack of availability would have significant impact to an individual or organisation, or impacts many individuals </t>
  </si>
  <si>
    <t>devices or services processing public information</t>
  </si>
  <si>
    <t xml:space="preserve"> devices or services processing sensitive information, including Personally Identifiable Information, whose compromise would have limited impact on an individual or organisation</t>
  </si>
  <si>
    <t>devices or services processing very sensitive information, including sensitive personal data whose compromise would have significant impact on an individual or organisation</t>
  </si>
  <si>
    <t>Chosen Compliance Class</t>
  </si>
  <si>
    <t>enter text</t>
  </si>
  <si>
    <t>Explanation</t>
  </si>
  <si>
    <t xml:space="preserve">Class 0: where compromise to the data generated or loss of control is likely to result in little discernible impact on an individual or organisation. </t>
  </si>
  <si>
    <t xml:space="preserve">Class 1: where compromise to the data generated or loss of control is likely to result in no more than limited impact on an individual or organisation. </t>
  </si>
  <si>
    <t>Class 2: in addition to class 1, the device is designed to resist attacks on availability that would have significant impact an individual or organisation, or impact many individuals;</t>
  </si>
  <si>
    <t xml:space="preserve">                for example by limiting operations of an infrastructure to which it is connected.</t>
  </si>
  <si>
    <t>Class 3: in addition to class 2, the device is designed to protect sensitive data including sensitive personal data.</t>
  </si>
  <si>
    <t>Class 4:  in addition to class 3, where compromise to the data generated or loss of control have the potential to affect critical infrastructure or cause personal injury.</t>
  </si>
  <si>
    <t>Class No</t>
  </si>
  <si>
    <t>Class 0</t>
  </si>
  <si>
    <t>Class 1</t>
  </si>
  <si>
    <t>Class 2</t>
  </si>
  <si>
    <t>HIGH</t>
  </si>
  <si>
    <t>Class 3</t>
  </si>
  <si>
    <t>Class 4</t>
  </si>
  <si>
    <t>Description</t>
  </si>
  <si>
    <t>Document review</t>
  </si>
  <si>
    <t>Including support documentation provided by the manufacturer, as well as manufacturer's claims. Applicable for both product specific requirements, as well as process specific requirements</t>
  </si>
  <si>
    <t>Validation testing</t>
  </si>
  <si>
    <t>Simple testing to witness the implementation of a claimed security feature</t>
  </si>
  <si>
    <t>Code review</t>
  </si>
  <si>
    <t>In depth analysis of the product's source code, to investigate the implementation of a security feature</t>
  </si>
  <si>
    <t xml:space="preserve">Assessment of the way in which a process is implemented in practice </t>
  </si>
  <si>
    <t>Vulnerability analysis</t>
  </si>
  <si>
    <t>In depth analysis of the possible vulnerabilities associated with an implemented security feature, which could lead to an exploitable attack</t>
  </si>
  <si>
    <t>Primary Keyword</t>
  </si>
  <si>
    <t>process</t>
  </si>
  <si>
    <t>2.4.3</t>
  </si>
  <si>
    <t>2.4.4</t>
  </si>
  <si>
    <t>2.4.5</t>
  </si>
  <si>
    <t>2.4.6</t>
  </si>
  <si>
    <t>2.4.7</t>
  </si>
  <si>
    <t>2.4.8</t>
  </si>
  <si>
    <t>2.4.9</t>
  </si>
  <si>
    <t>2.4.10</t>
  </si>
  <si>
    <t>2.4.11</t>
  </si>
  <si>
    <t>2.4.12</t>
  </si>
  <si>
    <t>2.4.13</t>
  </si>
  <si>
    <t>2.4.14</t>
  </si>
  <si>
    <t>2.4.15</t>
  </si>
  <si>
    <t>2.4.16</t>
  </si>
  <si>
    <t>Step 3: Requirements Assessment</t>
  </si>
  <si>
    <t>Business Specific Requirements</t>
  </si>
  <si>
    <t>System Specific Requirements</t>
  </si>
  <si>
    <t>IoTSF Framework Compliance Version used in Assessment</t>
  </si>
  <si>
    <t>Assessment components</t>
  </si>
  <si>
    <t>Assessment method by Class</t>
  </si>
  <si>
    <t>Add in a table of evidence types…</t>
  </si>
  <si>
    <t xml:space="preserve">Assessment Component </t>
  </si>
  <si>
    <t>Evidence Type</t>
  </si>
  <si>
    <t>Document Review</t>
  </si>
  <si>
    <t>Including support documentation provided by the manufacturer, as well as manufacturer's claims. Applicable for both product specific requirements, as well as process specific requirements.</t>
  </si>
  <si>
    <t>Policy &amp; process documentation</t>
  </si>
  <si>
    <t>Site plan documentation</t>
  </si>
  <si>
    <t>Onsite inspection</t>
  </si>
  <si>
    <t>Code Review</t>
  </si>
  <si>
    <t>Source code review</t>
  </si>
  <si>
    <t>Vulnerability Analysis</t>
  </si>
  <si>
    <t>Hardware analysis</t>
  </si>
  <si>
    <t>Software analysis</t>
  </si>
  <si>
    <t>Onsite Analysis</t>
  </si>
  <si>
    <t>Minimum Mandatory Level</t>
  </si>
  <si>
    <t>Mandatory for all classes</t>
  </si>
  <si>
    <t>Advisory for all classes</t>
  </si>
  <si>
    <t>Mandatory for Class 1 and above</t>
  </si>
  <si>
    <t>Mandatory for Class 2 and above</t>
  </si>
  <si>
    <t>Mandatory for Class 3 and above</t>
  </si>
  <si>
    <t xml:space="preserve">Mandatory for Class 4 </t>
  </si>
  <si>
    <t>Class requirements</t>
  </si>
  <si>
    <t>Compliance Class Applicability table</t>
  </si>
  <si>
    <t>-</t>
  </si>
  <si>
    <t>using -1 to indicate a blank</t>
  </si>
  <si>
    <t>using 5 to indicate this is only advisory</t>
  </si>
  <si>
    <t>using 0 to indicate mandatory for all classes</t>
  </si>
  <si>
    <t>Notes</t>
  </si>
  <si>
    <t>SA Document review</t>
  </si>
  <si>
    <t>SA Document review + TP Inquiry</t>
  </si>
  <si>
    <t>TP Document review + TP Audit</t>
  </si>
  <si>
    <t>SA Document review + TP Validation testing</t>
  </si>
  <si>
    <t>TP Document review + TP Validation testing + TP Code review</t>
  </si>
  <si>
    <t>TP Document review + TP Validation testing + TP Code review + TP Vulnerability analysis</t>
  </si>
  <si>
    <t>business</t>
  </si>
  <si>
    <t>system</t>
  </si>
  <si>
    <t>policy</t>
  </si>
  <si>
    <t>responsibility</t>
  </si>
  <si>
    <t>hardware</t>
  </si>
  <si>
    <t>keyword #1</t>
  </si>
  <si>
    <t>keyword  #2</t>
  </si>
  <si>
    <t xml:space="preserve">keyword #3 </t>
  </si>
  <si>
    <t>physical</t>
  </si>
  <si>
    <t>software</t>
  </si>
  <si>
    <t>Organisational Chart and Job role description/documentation and Proof of Competence (certification/attestation)</t>
  </si>
  <si>
    <t>Device design documentation/Hardware testing/Software Analysis/Code Review</t>
  </si>
  <si>
    <t>Device design documentation/Hardware testing/Manufacturer's documentation</t>
  </si>
  <si>
    <t>Software testing/Source Code Review</t>
  </si>
  <si>
    <t>Device design documentation/Hardware Analysis and testing/Manufacturer's documentation</t>
  </si>
  <si>
    <t>Column1</t>
  </si>
  <si>
    <t>combined  Keyword</t>
  </si>
  <si>
    <t>business responsibility</t>
  </si>
  <si>
    <t>business process</t>
  </si>
  <si>
    <t>system hardware</t>
  </si>
  <si>
    <t>system hardware physical software</t>
  </si>
  <si>
    <t>system hardware physical</t>
  </si>
  <si>
    <t>system hardware software</t>
  </si>
  <si>
    <t>system software</t>
  </si>
  <si>
    <t>business policy</t>
  </si>
  <si>
    <t>Policy &amp; process documentation OR Process Certification</t>
  </si>
  <si>
    <t>Evidence Type lookup table</t>
  </si>
  <si>
    <t>extra options not in table</t>
  </si>
  <si>
    <t>Minimum Compliance class recommended</t>
  </si>
  <si>
    <t>Basic_Confidentiality</t>
  </si>
  <si>
    <t>Description of the CIA levels in terms of impact on the entity  or organisation making or using the product</t>
  </si>
  <si>
    <t>Implied level</t>
  </si>
  <si>
    <t>Min level</t>
  </si>
  <si>
    <t>Class</t>
  </si>
  <si>
    <t>Comment to Chosen Compliance Class</t>
  </si>
  <si>
    <t>is red if lower than recommendation</t>
  </si>
  <si>
    <t>This Spreadsheet Tab contains lookup tables for different components - normally hidden</t>
  </si>
  <si>
    <r>
      <t xml:space="preserve">C) enter the </t>
    </r>
    <r>
      <rPr>
        <b/>
        <sz val="12"/>
        <rFont val="Arial"/>
        <family val="2"/>
        <charset val="1"/>
      </rPr>
      <t>Chosen Compliance Class</t>
    </r>
    <r>
      <rPr>
        <sz val="12"/>
        <rFont val="Arial"/>
        <family val="2"/>
        <charset val="1"/>
      </rPr>
      <t xml:space="preserve"> , optionally enter short comment if different from the suggested Compliance Class (note chosen class will be RED if less than recommendation)</t>
    </r>
  </si>
  <si>
    <t>above table copied from main Framework Document for reference</t>
  </si>
  <si>
    <t>Note #1: some requirements have the text " Intentionally left blank to maintain requirement numbering"  so as to be consistent with previous versions of the Framework</t>
  </si>
  <si>
    <t>Note #2: all spreadsheet automation, is intentionally visible, and no Macros used. However for this sheet to be valid please do not change any automation/formulae etc without highlighting this  to IoTSF, and any Auditors</t>
  </si>
  <si>
    <t>Step 1: Product or Service Assessment Details</t>
  </si>
  <si>
    <t>ENISA best practices</t>
  </si>
  <si>
    <t>Cover</t>
  </si>
  <si>
    <t>Front Page</t>
  </si>
  <si>
    <t>Assessment Steps</t>
  </si>
  <si>
    <t xml:space="preserve"> (Hidden)</t>
  </si>
  <si>
    <t xml:space="preserve">Compliance Class </t>
  </si>
  <si>
    <t>Business Process</t>
  </si>
  <si>
    <t>Device Hardware</t>
  </si>
  <si>
    <t>Device Software</t>
  </si>
  <si>
    <t>Device OS</t>
  </si>
  <si>
    <t>Device Interfaces</t>
  </si>
  <si>
    <t>Authentication &amp; Authorisation</t>
  </si>
  <si>
    <t>Encryption &amp; Key Management</t>
  </si>
  <si>
    <t>Web User Interface</t>
  </si>
  <si>
    <t>Mobile Application</t>
  </si>
  <si>
    <t>Privacy</t>
  </si>
  <si>
    <t>Cloud and Network Elements</t>
  </si>
  <si>
    <t>Secure Supply Chain Production</t>
  </si>
  <si>
    <t>Configuration</t>
  </si>
  <si>
    <t>Device Ownership Transfer</t>
  </si>
  <si>
    <t>NIST 8259A</t>
  </si>
  <si>
    <t>ETSI-EN 303 645 map</t>
  </si>
  <si>
    <t>ETSI-Framework map</t>
  </si>
  <si>
    <t>Sheet2</t>
  </si>
  <si>
    <t>Tab Name</t>
  </si>
  <si>
    <t>Link</t>
  </si>
  <si>
    <t>CF Section number</t>
  </si>
  <si>
    <t>Table of Contents</t>
  </si>
  <si>
    <t>Security Objective (choice)</t>
  </si>
  <si>
    <t>Desired Level 
(drop-down)</t>
  </si>
  <si>
    <r>
      <t>A) The worksheets contain the requirements to be assessed.  Selections relevant to the topic being assessed can be made using the Keyword Filters</t>
    </r>
    <r>
      <rPr>
        <b/>
        <sz val="12"/>
        <rFont val="Arial"/>
        <family val="2"/>
      </rPr>
      <t xml:space="preserve"> (M) Mandatory </t>
    </r>
    <r>
      <rPr>
        <sz val="12"/>
        <rFont val="Arial"/>
        <family val="2"/>
        <charset val="1"/>
      </rPr>
      <t xml:space="preserve">requirements must be answered, and it is best practice to address the </t>
    </r>
    <r>
      <rPr>
        <b/>
        <sz val="12"/>
        <rFont val="Arial"/>
        <family val="2"/>
      </rPr>
      <t xml:space="preserve">(A)  Advisory Items </t>
    </r>
    <r>
      <rPr>
        <sz val="12"/>
        <rFont val="Arial"/>
        <family val="2"/>
        <charset val="1"/>
      </rPr>
      <t>if these are felt applicable</t>
    </r>
  </si>
  <si>
    <r>
      <t xml:space="preserve">NB: </t>
    </r>
    <r>
      <rPr>
        <b/>
        <sz val="12"/>
        <rFont val="Arial"/>
        <family val="2"/>
      </rPr>
      <t>If a requirement is considered not applicable, the N/A status should be chosen</t>
    </r>
    <r>
      <rPr>
        <sz val="12"/>
        <rFont val="Arial"/>
        <family val="2"/>
        <charset val="1"/>
      </rPr>
      <t xml:space="preserve"> , a comment Must be entered under evidence</t>
    </r>
  </si>
  <si>
    <r>
      <t>A) Using a Risk Factor analysis(See main Framework document for references to Risk Analysis best practices) for the three Security Objectives : Confidentiality, Integrity, Availability to determine the risk appetite  for each:</t>
    </r>
    <r>
      <rPr>
        <b/>
        <sz val="12"/>
        <rFont val="Arial"/>
        <family val="2"/>
        <charset val="1"/>
      </rPr>
      <t xml:space="preserve"> Basic, Medium or High</t>
    </r>
  </si>
  <si>
    <r>
      <t xml:space="preserve">B) </t>
    </r>
    <r>
      <rPr>
        <b/>
        <sz val="12"/>
        <rFont val="Arial"/>
        <family val="2"/>
        <charset val="1"/>
      </rPr>
      <t>Choose the risk appetite level</t>
    </r>
    <r>
      <rPr>
        <sz val="12"/>
        <rFont val="Arial"/>
        <family val="2"/>
        <charset val="1"/>
      </rPr>
      <t xml:space="preserve"> from the drop down box. The appropriate compliance class will be determined using the IoTSF Framework Compliance Class for each Security Objective - Table 2. The highest value will be deduced and shown as "implied"  value for Assessment.</t>
    </r>
  </si>
  <si>
    <t>Pre Compliance Options</t>
  </si>
  <si>
    <t>The desired level derived from the security objectives, implies a level used in the framework, this reduces the complexity of the compliance class, and also indicates an inter-dependency in the CIA objectives</t>
  </si>
  <si>
    <t xml:space="preserve">B: For each requirement enter the test procedure and evidence or links and the owner of the requirement, this should a named individual, or department  at the Assessee, and the status updated from the drop down list. The methodology is SA for Self Assessment, TP for Trusted Third Party (Inquiry is a lighter weight Q&amp;A session, Audit should look into  each Mandatory requirement) </t>
  </si>
  <si>
    <t>ETSI TS 303 645</t>
  </si>
  <si>
    <t>ISO 27033-4</t>
  </si>
  <si>
    <t>IEC 62443</t>
  </si>
  <si>
    <t>ITU X.1361</t>
  </si>
  <si>
    <t>Gateway specific requirements</t>
  </si>
  <si>
    <t xml:space="preserve">https://www.itu.int/rec/T-REC-X.1361/en </t>
  </si>
  <si>
    <t>ITU Y.4806</t>
  </si>
  <si>
    <t xml:space="preserve">https://www.itu.int/rec/T-REC-Y.4806/en </t>
  </si>
  <si>
    <t>ITU.4807</t>
  </si>
  <si>
    <t xml:space="preserve">https://www.itu.int/rec/T-REC-Y.4807/en </t>
  </si>
  <si>
    <t>ENISA</t>
  </si>
  <si>
    <t>OCF</t>
  </si>
  <si>
    <t>OWASP</t>
  </si>
  <si>
    <t>IIC</t>
  </si>
  <si>
    <t>PSA</t>
  </si>
  <si>
    <t>NCSA</t>
  </si>
  <si>
    <t xml:space="preserve">https://staysafeonline.org/stay-safe-online/securing-key-accounts-devices/securing-home-network/ </t>
  </si>
  <si>
    <t>ICO</t>
  </si>
  <si>
    <t xml:space="preserve">https://ico.org.uk/your-data-matters/online/wifi-security/ </t>
  </si>
  <si>
    <t>FTC</t>
  </si>
  <si>
    <t xml:space="preserve">https://www.consumer.ftc.gov/articles/how-secure-your-home-wi-fi-network </t>
  </si>
  <si>
    <t>Telecom Infra ProjectOpen BNG Technical Requirements </t>
  </si>
  <si>
    <t xml:space="preserve">https://brandfolder.com/s/8w5rj9qfpmctfz8whz3kcvk7 </t>
  </si>
  <si>
    <t>TIP OpenBNG</t>
  </si>
  <si>
    <t>Choose a strong password</t>
  </si>
  <si>
    <t>Keep your router up to date</t>
  </si>
  <si>
    <t>Update the router</t>
  </si>
  <si>
    <t>Secure key management capability for supporting secure communications;</t>
  </si>
  <si>
    <t>Encrypt your network</t>
  </si>
  <si>
    <t>Use encryption (WPA2/3)</t>
  </si>
  <si>
    <t>Unique identification</t>
  </si>
  <si>
    <t>Security lifecycle</t>
  </si>
  <si>
    <t>Attestation</t>
  </si>
  <si>
    <t>Isolation</t>
  </si>
  <si>
    <t>Device binding of stored data</t>
  </si>
  <si>
    <t>Cryptographic and trusted services</t>
  </si>
  <si>
    <t>Turn off “remote management,” WPS, and Universal Plug and Play (UPnP) features</t>
  </si>
  <si>
    <t>Set up a guest network</t>
  </si>
  <si>
    <t>Log out as administrator</t>
  </si>
  <si>
    <t>Change the wireless network’s default name</t>
  </si>
  <si>
    <t>Cryptographic algorithm negotiation capability</t>
  </si>
  <si>
    <t>Encrypt data and in some cases signalling, control and management plane data with IoT devices and components in the data centre to mitigate the security concerns to confidentiality of data transmitted through wireless networks</t>
  </si>
  <si>
    <t>IoT device accountability to ensure that any violation of policy will be traceable to a specific device.</t>
  </si>
  <si>
    <t>Support for updating secure software modules</t>
  </si>
  <si>
    <r>
      <t>Segment, packet and frame PDU filters in any physical or logical interface, and in the incoming and/or outgoing directions simultaneously with fine-grained – per subscriber - granularity.   </t>
    </r>
    <r>
      <rPr>
        <sz val="11"/>
        <color theme="1"/>
        <rFont val="Yu Gothic UI"/>
        <family val="2"/>
      </rPr>
      <t>Filters will be able to take into account any combination of the following arguments:</t>
    </r>
    <r>
      <rPr>
        <sz val="11"/>
        <color theme="1"/>
        <rFont val="Lao UI"/>
        <family val="2"/>
      </rPr>
      <t xml:space="preserve">
</t>
    </r>
    <r>
      <rPr>
        <sz val="11"/>
        <color theme="1"/>
        <rFont val="Calibri"/>
        <family val="2"/>
      </rPr>
      <t xml:space="preserve">• </t>
    </r>
    <r>
      <rPr>
        <sz val="11"/>
        <color theme="1"/>
        <rFont val="Lao UI"/>
        <family val="2"/>
      </rPr>
      <t xml:space="preserve">source/destination IP address
</t>
    </r>
    <r>
      <rPr>
        <sz val="11"/>
        <color theme="1"/>
        <rFont val="Calibri"/>
        <family val="2"/>
      </rPr>
      <t>•</t>
    </r>
    <r>
      <rPr>
        <sz val="11"/>
        <color theme="1"/>
        <rFont val="Lao UI"/>
        <family val="2"/>
      </rPr>
      <t>source/destination port
•protocol
•source/destination
•MAC address
•VLAN
•TCP flags
•fragmentation flags
•ICMP type
 •packet size
 There must be counters available for each rule in the filter, increasing with each matching packet, and available for consultation via SNMP. </t>
    </r>
  </si>
  <si>
    <r>
      <t xml:space="preserve">Mgt Ops support:
</t>
    </r>
    <r>
      <rPr>
        <sz val="11"/>
        <color theme="1"/>
        <rFont val="Calibri"/>
        <family val="2"/>
      </rPr>
      <t>•</t>
    </r>
    <r>
      <rPr>
        <sz val="11"/>
        <color theme="1"/>
        <rFont val="Lao UI"/>
        <family val="2"/>
      </rPr>
      <t xml:space="preserve"> TACACS+ for authentication and authorization of the CLI features. 
• Logging of all the commands executed by all the operators, for audit purposes. 
• SSH sessions with 3DES encryption – and not preclude options to use more advanced encryption methods e.g. AES-128 or AES-256. 
• Restriction of the management access only to a defined subset of IP addresses. </t>
    </r>
  </si>
  <si>
    <r>
      <t xml:space="preserve">In the data plane, the platform must support Unicast Reverse Path Forwarding (URPF), (RFC3704). Further, for PPP Termination and Aggregation (PTA) sessions, uRPF must be applied per subscriber. It must also be capable of limiting the maximum number of MAC addresses and limiting the BUM (broadcast, unknown unicast and multicast) traffic per physical or logical interface.  </t>
    </r>
    <r>
      <rPr>
        <sz val="11"/>
        <color theme="1"/>
        <rFont val="Times New Roman"/>
        <family val="1"/>
      </rPr>
      <t> </t>
    </r>
    <r>
      <rPr>
        <sz val="11"/>
        <color theme="1"/>
        <rFont val="Yu Gothic UI"/>
        <family val="2"/>
      </rPr>
      <t xml:space="preserve"> </t>
    </r>
    <r>
      <rPr>
        <sz val="11"/>
        <color theme="1"/>
        <rFont val="Times New Roman"/>
        <family val="1"/>
      </rPr>
      <t> </t>
    </r>
    <r>
      <rPr>
        <sz val="11"/>
        <color theme="1"/>
        <rFont val="Yu Gothic UI"/>
        <family val="2"/>
      </rPr>
      <t xml:space="preserve"> </t>
    </r>
    <r>
      <rPr>
        <sz val="11"/>
        <color theme="1"/>
        <rFont val="Times New Roman"/>
        <family val="1"/>
      </rPr>
      <t> </t>
    </r>
    <r>
      <rPr>
        <sz val="11"/>
        <color theme="1"/>
        <rFont val="Yu Gothic UI"/>
        <family val="2"/>
      </rPr>
      <t xml:space="preserve"> </t>
    </r>
    <r>
      <rPr>
        <sz val="11"/>
        <color theme="1"/>
        <rFont val="Times New Roman"/>
        <family val="1"/>
      </rPr>
      <t> </t>
    </r>
    <r>
      <rPr>
        <sz val="11"/>
        <color theme="1"/>
        <rFont val="Yu Gothic UI"/>
        <family val="2"/>
      </rPr>
      <t xml:space="preserve"> </t>
    </r>
    <r>
      <rPr>
        <sz val="11"/>
        <color theme="1"/>
        <rFont val="Times New Roman"/>
        <family val="1"/>
      </rPr>
      <t> </t>
    </r>
    <r>
      <rPr>
        <sz val="11"/>
        <color theme="1"/>
        <rFont val="Yu Gothic UI"/>
        <family val="2"/>
      </rPr>
      <t xml:space="preserve"> </t>
    </r>
    <r>
      <rPr>
        <sz val="11"/>
        <color theme="1"/>
        <rFont val="Times New Roman"/>
        <family val="1"/>
      </rPr>
      <t> </t>
    </r>
    <r>
      <rPr>
        <sz val="11"/>
        <color theme="1"/>
        <rFont val="Yu Gothic UI"/>
        <family val="2"/>
      </rPr>
      <t xml:space="preserve"> </t>
    </r>
    <r>
      <rPr>
        <sz val="11"/>
        <color theme="1"/>
        <rFont val="Times New Roman"/>
        <family val="1"/>
      </rPr>
      <t> </t>
    </r>
    <r>
      <rPr>
        <sz val="11"/>
        <color theme="1"/>
        <rFont val="Yu Gothic UI"/>
        <family val="2"/>
      </rPr>
      <t xml:space="preserve"> </t>
    </r>
    <r>
      <rPr>
        <sz val="11"/>
        <color theme="1"/>
        <rFont val="Times New Roman"/>
        <family val="1"/>
      </rPr>
      <t> </t>
    </r>
  </si>
  <si>
    <t>Protection mechanisms against Denial of Service (DoS) attacks is also required, at least for the following list:
• Tear Drop
• Ping of Death
• Smurf
• Fraggel
• UDP Flood                            
• SYN-ACK</t>
  </si>
  <si>
    <t xml:space="preserve">Mechanisms to moderate control protocol (e.g. LCP) traffic load per subscriber(requests rate, filters, etc.) shall be implemented. </t>
  </si>
  <si>
    <t>Architecture must ensure the maximum possible isolation between the control and management planes, and the data plane. </t>
  </si>
  <si>
    <t xml:space="preserve">Maintains the integrity and authenticity of commands and data at the communication channel layer, including protocol data encryption, to mitigate the threats [T-2], [T-3], [T-5].  </t>
  </si>
  <si>
    <t xml:space="preserve">Service provision security capability [C-7-3]. Provides a monitoring mechanism as a dedicated contract-based service(s), including the isolation of obtained data and the analysis of monitored components, isolation of emergency policy enforcement and an alarm mechanism, isolation and independent execution of the entire monitoring mechanism, facilitating the mitigation of threats [T-3], [T-4], [T-5]. </t>
  </si>
  <si>
    <t xml:space="preserve">Security integration security capability [C-7-4]. Provides the ability to integrate different rules and policies for input validation at different layers if diverse technologies are employed by these layers, facilitating the mitigation of threats [T-1], [T-2],[T-3], [T-5].  </t>
  </si>
  <si>
    <t>Mutual authentication and authorization security capability [C-7-5]. Provides the capability to authenticate and authorize subjects before they attempt to manage and control the protection mechanisms, facilitating the mitigation of threats [T-2], [T-5].</t>
  </si>
  <si>
    <t xml:space="preserve">Security audit. Provides the ability to monitor attempts to manage and control the protection mechanisms, mitigating threats [T-2], [T-5]. </t>
  </si>
  <si>
    <t xml:space="preserve">Security capabilities supporting safety of the Internet of things </t>
  </si>
  <si>
    <t xml:space="preserve">Functional framework and capabilities of the Internet of things </t>
  </si>
  <si>
    <t>Summarises Y.4806 requirements. Functional views.</t>
  </si>
  <si>
    <t xml:space="preserve">Security framework for the Internet of things based on the gateway model </t>
  </si>
  <si>
    <t>Small Office/Home Office Router Security</t>
  </si>
  <si>
    <t>Change the default login username and password every 30 to 90 days. A strong password (14 letters/numbers or more) is recommended.</t>
  </si>
  <si>
    <r>
      <t xml:space="preserve">Change the default SSID. 
</t>
    </r>
    <r>
      <rPr>
        <sz val="11"/>
        <color theme="1"/>
        <rFont val="Calibri"/>
        <family val="2"/>
      </rPr>
      <t>•</t>
    </r>
    <r>
      <rPr>
        <sz val="11"/>
        <color theme="1"/>
        <rFont val="Lao UI"/>
        <family val="2"/>
      </rPr>
      <t xml:space="preserve">The minimum length of an SSID should be greater than eight characters long. 
•Use alphanumeric and symbols in the SSID.
•Change the SSID on a reoccurring basis and discourage the use of previous passwords. 
• Do NOT use a name that identifies their organization, their location, their own name, etc. 
 </t>
    </r>
  </si>
  <si>
    <t>Configure WPA3 or WPA2-AES for data confidentiality. 
WEP and WPA-Personal (or WPA-PSK) should be avoided, and only used with a 128-bit key option.</t>
  </si>
  <si>
    <t xml:space="preserve">Limit WLAN coverage.   If possible, use a directional antenna to direct WLAN coverage to only the areas needed. Experimenting with transmission levels and signal strength will also limit the coverage to only the areas needed. </t>
  </si>
  <si>
    <t xml:space="preserve">Disable UPnP. Universal Plug and Play (UPnP) eases initial network configuration, but is also a security hazard. For example, malware within your network could use UPnP to open a
hole in your router firewall to let intruders in. Therefore, disable UPnP when not needed.
  </t>
  </si>
  <si>
    <t>Upgrade firmware.</t>
  </si>
  <si>
    <t>Disable remote management: Disable this to keep intruders from establishing a connection with the router and its configuration through the wide area network (WAN) interface.</t>
  </si>
  <si>
    <t xml:space="preserve">Disable remote upgrade: This feature, if available, allows the router to listen on the WAN interface for TFTP traffic that could potentially compromise the router firmware. Therefore, it should be disabled. 
    </t>
  </si>
  <si>
    <t xml:space="preserve">Disable DMZ: The router's demilitarized zone (DMZ) creates a segregated network exposed to the internet, used for hosts that require internet access (web servers, etc.). Disable this feature if not needed. Users or administrators sometimes enable it for troubleshooting reasons and then forget to deactivate it, exposing any system inadvertently placed there. A firewall is recommended if this feature is used.  </t>
  </si>
  <si>
    <t>Disable unnecessary services: As with any computer system, disable all unnecessary services in order to reduce the router’s exposure.</t>
  </si>
  <si>
    <t>Disable ping response: The ping response setting is usually disabled by default. With this feature enabled, reconnaissance on the router becomes easier then when it is disabled. It allows your router to respond to ping commands issued from the internet, and it potentially exposes your network to intruders. Although disabling this feature will not shield you from discovery, it will at least increase the difficulty of discovery. Verify that the service is disabled.</t>
  </si>
  <si>
    <t xml:space="preserve">Enable router firewall. Ensure this feature is activated and carefully configured to allow only authorized users and services access to the network. Activate stateful packet inspection (SPI) on your firewall if it is an available function. SPI extends firewall capability by inspecting packets to distinguish legitimate traffic from unsolicited traffic. Allowed/Disallowed lists (white/black lists), if available, should be easily configurable by the user.  Note that the firewall built in to the router does not prevent wireless users within range of your
wireless network from connecting to it. </t>
  </si>
  <si>
    <t>Logging: Enable router logging and periodically review the logs for important information regarding intrusions, probes, attacks, etc.</t>
  </si>
  <si>
    <t>Monitor the wireless traffic. Identify any unauthorized use of your network by performing routine log reviews of the devices that have accessed the router. If an unknown device is identified, then a firewall or MAC filtering rule can be applied on the router.</t>
  </si>
  <si>
    <t>Disable bridging and use network address translation (NAT).</t>
  </si>
  <si>
    <t>Change the name of your router</t>
  </si>
  <si>
    <t>Review security options: When choosing your router’s level of security, opt for WPA3(or WPA2) if available. WPA is less secure, and WEP is not secure.</t>
  </si>
  <si>
    <t>Create a guest passphrase</t>
  </si>
  <si>
    <t>Use a firewall</t>
  </si>
  <si>
    <t>Keep security software current</t>
  </si>
  <si>
    <t>OWASP Top 10 IoT 2018</t>
  </si>
  <si>
    <t>Avoid: Insecure Network Services. Unneeded or insecure network services running on the device itself, especially those exposed to the internet, that compromise the confidentiality, integrity/authenticity, or availability of information or allow unauthorized remote control.</t>
  </si>
  <si>
    <t>Avoid: Lack of Secure Update Mechanism. Lack of ability to securely update the device. This includes lack of firmware validation on device, lack of secure delivery (un-encrypted in transit), lack of anti-rollback mechanisms, and lack of notifications of security changes due to updates.</t>
  </si>
  <si>
    <t>Avoid: Use of Insecure or Outdated Components. Use of deprecated or insecure software components/libraries that could allow the device to be compromised. This includes insecure customization of operating system platforms, and the use of third-party software or hardware components from a compromised supply chain.</t>
  </si>
  <si>
    <t>Avoid: Lack of Device Management. Lack of security support on devices deployed in production, including asset management, update management, secure decommissioning, systems monitoring, and response capabilities.</t>
  </si>
  <si>
    <t>Avoid: Insecure Default Settings. Devices or systems shipped with insecure default settings or lack the ability to make the system more secure by restricting operators from modifying configurations.</t>
  </si>
  <si>
    <t>Avoid: Lack of Physical Hardening. Lack of physical hardening measures, allowing potential attackers to gain sensitive information that can help in a future remote attack or take local control of the device.</t>
  </si>
  <si>
    <t>Reqt #</t>
  </si>
  <si>
    <t xml:space="preserve">Use static IP addresses or limit DHCP ( Dynamic Host Configuration Protocol) reserved addresses. DHCP makes configuration of client devices easy by automatically configuring their network settings (IP address, gateway address, DNS info, etc.). However, this also allows unauthorized  users to obtain an IP address on your network. Disabling DHCP and configuring clients manually is the most secure option, but it may be impractical depending on the size of your network and support staff. If using DHCP, limit the number of IP addresses in the DHCP pool. It may limit the number of users, potentially including unauthorized users, that can connect to your network. </t>
  </si>
  <si>
    <t>MEF</t>
  </si>
  <si>
    <t xml:space="preserve">https://www.mef.net/resources/mef-88-application-security-for-sd-wan-services/ </t>
  </si>
  <si>
    <t>MEF 88 Application Security for SD-WAN Services</t>
  </si>
  <si>
    <t>Limit WLAN coverage by:
Enabling user to adjust Wi-Fi signal strength. 
[Use directional antenna(s) to direct WLAN coverage]</t>
  </si>
  <si>
    <t xml:space="preserve">Turn the network off when not in use.  It may be impractical to turn devices off and on frequently, but consider this approach during travel or extended periods offline 
[Editor's note: some ISP/CSPs perform traffic analyses and may 'throttle back' connection speeds if router is switched off].
   </t>
  </si>
  <si>
    <t>By default:
Disable USB, console and other local connection sockets [user should enable sockets through admin interface].
Anti-tamper seals/tape should be placed on at least two locations that are necessary to be opened to enable access to the router internals.</t>
  </si>
  <si>
    <t>DMZ (demilitarized zone), if available, is disabled by default.</t>
  </si>
  <si>
    <t xml:space="preserve">Ping response setting is disabled by default. </t>
  </si>
  <si>
    <t>GCF</t>
  </si>
  <si>
    <t>Not included. Very basic - no univ. pwd, CVD, SW updated, defined support period</t>
  </si>
  <si>
    <t xml:space="preserve">https://www.globalcertificationforum.org/ </t>
  </si>
  <si>
    <t>CYBER; Network Gateway Cyber Defence</t>
  </si>
  <si>
    <t>ETSI TR 103 421 V1.1.1 (2017-04)</t>
  </si>
  <si>
    <t xml:space="preserve">https://www.etsi.org/deliver/etsi_tr/103400_103499/103421/01.01.01_60/tr_103421v010101p.pdf </t>
  </si>
  <si>
    <t>Working Notes</t>
  </si>
  <si>
    <t>Short Title</t>
  </si>
  <si>
    <t>Full Title</t>
  </si>
  <si>
    <t>URL</t>
  </si>
  <si>
    <t>Advanced functionality under discussion. Not appropriate for Basic level of GCERT</t>
  </si>
  <si>
    <t>Information technology – Security techniques – Network security – Part 4: Securing communications between networks using security gateways.</t>
  </si>
  <si>
    <t>GSMA CLP.13 Guidelines</t>
  </si>
  <si>
    <t>IoT Security Guidelines Endpoint Ecosystem</t>
  </si>
  <si>
    <t>FOUNDATION LEVEL</t>
  </si>
  <si>
    <t>ADVANCED LEVEL</t>
  </si>
  <si>
    <t>Already incorporated into IoTSF Assurance Framework 3.0</t>
  </si>
  <si>
    <t xml:space="preserve">Baseline Security Recommendations for IoT in the context of Critical Information Infrastructures </t>
  </si>
  <si>
    <t xml:space="preserve">https://csrc.nist.gov/publications/detail/nistir/8259a/final </t>
  </si>
  <si>
    <t xml:space="preserve">https://www.enisa.europa.eu/publications/baseline-security-recommendations-for-iot </t>
  </si>
  <si>
    <t xml:space="preserve">https://www.etsi.org/technologies/consumer-iot-security </t>
  </si>
  <si>
    <t>CYBER; Cyber Security for Consumer Internet of Things: Baseline Requirements</t>
  </si>
  <si>
    <t>IoT Device Cybersecurity Capability Core Baseline</t>
  </si>
  <si>
    <t xml:space="preserve">https://www.gsma.com/iot/iot-security-guidelines-for-endpoint-ecosystem/ </t>
  </si>
  <si>
    <t xml:space="preserve">https://owasp.org/www-project-internet-of-things/ </t>
  </si>
  <si>
    <t>Avoid: Insecure Ecosystem Interfaces. Insecure web, backend API, cloud, or mobile interfaces in the ecosystem outside of the device that allows compromise of the device or its related components. Common issues include a lack of authentication/authorization, lacking or weak encryption, and a lack of input and output filtering. 
Avoid: Insecure Data Transfer and Storage Lack of encryption or access control of sensitive data anywhere within the ecosystem,  including at rest, in transit, or during processing.</t>
  </si>
  <si>
    <t>Extracted Reqt</t>
  </si>
  <si>
    <t>Change the pre-set passphrase on your router</t>
  </si>
  <si>
    <r>
      <t>Change your router’s pre-set passwords (</t>
    </r>
    <r>
      <rPr>
        <sz val="11"/>
        <color rgb="FFFF0000"/>
        <rFont val="Lao UI"/>
        <family val="2"/>
      </rPr>
      <t>Wi-Fi and admin</t>
    </r>
    <r>
      <rPr>
        <sz val="11"/>
        <color theme="1"/>
        <rFont val="Lao UI"/>
        <family val="2"/>
      </rPr>
      <t>)</t>
    </r>
  </si>
  <si>
    <t>Avoid: Weak, Guessable, or Hardcoded Passwords. Use of easily brute forced, publicly available, or unchangeable credentials, including backdoors in firmware or client software that grants unauthorized access to deployed systems.</t>
  </si>
  <si>
    <t>5.10 Examine system telemetry data</t>
  </si>
  <si>
    <t>5.11 Make it easy for users to delete user data</t>
  </si>
  <si>
    <t>5.12 Make installation and maintenance of devices easy</t>
  </si>
  <si>
    <t>5.13 Validate input data</t>
  </si>
  <si>
    <t>BSI TR-03148 Secure Broadband Routers v1.1</t>
  </si>
  <si>
    <t>Security requirements on routing devices designed for end-user (SOHO).</t>
  </si>
  <si>
    <t>BSI (DE)</t>
  </si>
  <si>
    <t>https://www.bsi.bund.de/SharedDocs/Downloads/DE/BSI/Publikationen/TechnischeRichtlinien/TR03148/TR03148.html</t>
  </si>
  <si>
    <t xml:space="preserve">https://www.bsi.bund.de/SharedDocs/Downloads/DE/BSI/Publikationen/TechnischeRichtlinien/TR03148/TR03148-P_Testspezifikation.html </t>
  </si>
  <si>
    <t>Secure Basic Architecture for Networks Connected to the Internet (ISi-LANA) (2011)</t>
  </si>
  <si>
    <t>2011 Document</t>
  </si>
  <si>
    <t>https://www.bsi.bund.de/SharedDocs/Downloads/EN/BSI/InternetSecurity/ISi-LANA-ISi-Check.html</t>
  </si>
  <si>
    <t>Technical Specification for Security Requirements for Residential Gateways</t>
  </si>
  <si>
    <t>CSA (SG)/IMDA</t>
  </si>
  <si>
    <t>Similar to PSA/ioXt models</t>
  </si>
  <si>
    <t>https://www.imda.gov.sg/-/media/Imda/Files/Regulation-Licensing-and-Consultations/ICT-Standards/Telecommunication-Standards/Radio-Comms/IMDA-TS-RG-SEC.pdf?la=en&amp;hash=0C89294459ACB0C2022ACF74CCF5EA7B</t>
  </si>
  <si>
    <t>ETSI</t>
  </si>
  <si>
    <t>BSI TR-03148 v1.1</t>
  </si>
  <si>
    <t>5.01 No universal default passwords</t>
  </si>
  <si>
    <t>5.02 Implement a means to manage reports of vulnerabilities</t>
  </si>
  <si>
    <t>5.03 Keep software updated</t>
  </si>
  <si>
    <t>5.04 Securely store sensitive security parameters</t>
  </si>
  <si>
    <t>5.05 Communicate securely</t>
  </si>
  <si>
    <t>5.06 Minimize exposed attack surfaces</t>
  </si>
  <si>
    <t>5.07 Ensure software integrity</t>
  </si>
  <si>
    <t>5.08 Ensure that personal data is secure</t>
  </si>
  <si>
    <t>5.09 Make systems resilient to outages</t>
  </si>
  <si>
    <t>Category</t>
  </si>
  <si>
    <t xml:space="preserve">Avoid: Insufficient Privacy Protection.  User’s personal information stored on the device or in the ecosystem that is used insecurely, improperly, or without permission. </t>
  </si>
  <si>
    <t xml:space="preserve">Security integration security capability. Provides the ability to integrate different rules and policies for input validation at different layers if diverse technologies are employed by these layers, facilitating the mitigation of threats.  </t>
  </si>
  <si>
    <t>BSI TR-03148</t>
  </si>
  <si>
    <t>If the Router provides a secondary (guest) network then:
- It SHOULD be disabled by default
- MUST NOT allow communication with the private WLAN or LAN network (and devices connected to those networks).
- MUST NOT allow access to the Router configuration settings.
- MUST be issued with a separate access password.</t>
  </si>
  <si>
    <t>If the Router provides a secondary (guest) network then:
- It SHOULD be disabled by default
- MUST NOT allow communication with the private WLAN or LAN network (and devices connected to those networks).
- MUST NOT allow access to the Router configuration settings.</t>
  </si>
  <si>
    <t>The router MAY offer an option to save the current configuration of the router to a file. This backup can be used to easily restore a previously running configuration on the same router model. The configuration file SHOULD only be exported in an encrypted way and  SHOULD be protected by a user selected password. The end-user SHOULD be assisted upon setting the password by a mechanism indicating the strength of the password by a mechanism similar to the one described for access to the configuration (see above). To export and/ or import the router settings the end-user MUST be successfully authenticated at the device.</t>
  </si>
  <si>
    <t>The router SHOULD provide a functionality to send (push) notifications of security relevant events (e.g. changes to the configuration, protocols of observed attacks on the firewall, firmware updates) to the enduser additionally to
providing the information on request. This functionality MAY be provided through  eMail, an App or with similar techniques, but MUST always be encrypted, IF the distant communication  endpoint supports encryption. If  the distant communication endpoint supports TLS this encryption method  MUST be used. For TLS the requirements of [TR-02102-2], Section 3: Recommendations, are mandatory. The  router MUST restrict the supported cipher suites for alternative encryption methods to the suites listed in  [TR-02102-2] section 3. The functionality to send (push) notifications MUST only be activated upon the endusers request.</t>
  </si>
  <si>
    <t>Firmware Status - The  router MUST  allow  the  end-user  to  display  the  version  number  of  the firmware currently installed on the router. The router MAY additionally show an estimate date of the firmware such as the release date, compilation date or the date of the installation of the firmware on the router. If the router has obtained knowledge that the firmware installed on it is currently out-of-date the router MUST inform the end-user about this with a meaningful message (e.g. display Pop-Up after Log-In). As soon as a decision is made by the manufacturer to not support (release firmware updates) for the router anymore the same mechanism MUST be used by the manufacturer to inform the end-user about the End of  Service (EoS) of the router as described in Section 4.2: Firmware Updates.</t>
  </si>
  <si>
    <t>Firewall Status - The router MUST allow the end-user to display the current state (active/ inactive) of the firewall as well as it MUST display the rule set currently set up by the enduser (e.g. port forwarding configuration). The functionalities required according 
to Section 4.3: Firewall remain unchanged by this scenario.</t>
  </si>
  <si>
    <t>Firewall Status - The router MUST allow the end-user to display the current state (active/ inactive) of the firewall.
The router MUST display the rule set currently set up by the enduser (e.g. port forwarding configuration).</t>
  </si>
  <si>
    <t>Running Services - The router MUST display a summary page for the currently active services on all interfaces  (LAN,  WLAN(s)  and  WAN).  This  especially  refers  to  those  services optionally provided by the router. The router SHOULD display exact details on the services running (e.g. service and port(s) being used). A rough estimate on the level of detail to be used for the list of running services are services listed in Table 3:  Common  services  offered  to  the  private  network  by  the router and  Table 4: Common services offered to the public network by the router.</t>
  </si>
  <si>
    <t>Running Services - The router MUST display a summary page for the currently active services on all interfaces  (LAN,  WLAN(s)  and  WAN).  This  especially  refers  to  those  services optionally provided by the router. The router SHOULD display exact details on the services running (e.g. service and port(s) being used). Detail of running services to include those offered  to  the private  network and the public network by the router.</t>
  </si>
  <si>
    <t>Connected Devices - The  router  SHOULD  display  information  of  the  devices  that  are  currently connected to the router and the interface (LAN, WLAN(s) or WAN) being used for this connection. This information MUST include the devices IP address, MAC address and SHOULD contain information on the duration of the connection.</t>
  </si>
  <si>
    <t>The manufacturer of the router MUST provide information on how long firmware updates fixing common vulnerabilities and exposures that have a high severity (i.e. a CVSS combined score higher than 6.0 according to the Common Vulnerability Scoring System assigned to the specific device or a component used by the device)  will  be  made  available.  This  information  SHOULD  be  available  on  the  manufacturer website. Additionally it MAY be made available on the router configuration interface described in  Section  4.1.2: Providing Information. The manufacturer MUST provide information if the router has reached the End of its Support (EoS) and will not receive firmware updates by the manufacturer anymore. This information (EoS) MUST be made available on the router configuration as described in Section 4.1.2: Providing Information. 
The manufacturer MUST provide firmware updates to fix common vulnerabilities and exposures of a high severity without culpable delay (without undue delay) after the manufacturer obtains knowledge.</t>
  </si>
  <si>
    <t>The manufacturer of the router MUST provide information on how long firmware updates fixing common vulnerabilities and exposures that have a high severity (i.e. a CVSS combined score higher than 6.0 according to the Common Vulnerability Scoring System assigned to the specific device or a component used by the device)  will  be  made  available.  This  information  SHOULD  be  available  on  the  manufacturer website. Additionally it MAY be made available on the router configuration interface. 
The manufacturer MUST provide information if the router has reached the End of its Support (EoS) and will not receive firmware updates by the manufacturer anymore. This information (EoS) MUST be made available on the router configuration.
The manufacturer MUST provide firmware updates to fix common vulnerabilities and exposures of a high severity without culpable delay (without undue delay) after the manufacturer obtains knowledge.</t>
  </si>
  <si>
    <t>It is RECOMMENDED that the router has a redundant firmware storage in addition to the currently active firmware. In this case the router can start from the redundant firmware storage, if an error occurs during a firmware update process or if the router doesn't start properly after the firmware update.</t>
  </si>
  <si>
    <t>The router SHOULD allow the end-user to configure a DNS server to be used by entering its IPv4 or IPv6 address. 
For a higher level of security the router SHOULD implement mechanisms to prevent so called rebind attacks. To prevent DNS spoofing the source ports and Transaction-IDs MUST be selected randomly by the router. 
The router MUST support forwarding of DNSSEC packets according to [IETF RFC 6781] and DANE packets according to [IETF RFC 6698].</t>
  </si>
  <si>
    <t>The router MUST allow an authenticated end-user according to Section 4.1.1: User Access to Configuration to reset the router back to factory settings from an initialized or end-user customized state according to Section 2.2: Various States of a Router by deleting the personal data and settings of the end-user from the router.</t>
  </si>
  <si>
    <t>The router SHOULD implement Internet Protocol version 6 (IPv6) and offer its services accordingly. Due to the importance of the Internet Control Message Protocol (ICMP) when using IPv6 it is RECOMMENDED that the router only supports the types of messages marked with an “X” in Table 7: ICMPv6 message types. 
The router MUST NOT forward inbound IPv6 traffic, IF it does not belong to a known connection.</t>
  </si>
  <si>
    <t>The router MAY offer remote configuration of the device either by the IAP or the manufacturer. For retail devices that are not pre-configured with end-user specific settings no remote configuration MUST be active before initialization. Remote configuration MUST only be allowed with an encrypted and (server-) authenticated connection according to [TR-02102-2] Section 3 Recommendations or other techniques fulfilling the  same  security  requirements.  It  MUST  be  visible  to  the  end-user,  if  remote  configuration  is  currently activated.</t>
  </si>
  <si>
    <t>A router MAY support the use of Voice over IP (VoIP) for IP based communication. If the router provides this  kind  of  functionality  it  SHOULD  be  implemented  in  a  way  that  the  end-user can  turn  off  the functionality completely and certain phone numbers can be blocked in a dedicated black list. The router MUST NOT respond to SIP requests to unknown communication partners on the WAN interface according to Section  3.2.1 Wide Area Network (WAN) Interface. The WAN interface according to Section  3.2.1 Wide Area Network (WAN) Interface does not have extensions that do not require an authentication (noauth). The services providing  VoIP functionalities MUST only be running as long as IP based communication is activated.</t>
  </si>
  <si>
    <t>A Virtual Private Network (VPN) is able to offer a higher level of security during communication between devices connected through the Internet. IF the router offers a VPN feature it SHOULD allow the end-user to configure it as a VPN server. RECOMMENDED protocols are IPsec, L2TP over IPsec and OpenVPN.  
Suitable cryptographic parameters for IPsec are defined in [TR-02102-3] and SHOULD be used accordingly.</t>
  </si>
  <si>
    <t>IF the router offers a VPN feature it SHOULD allow the end-user to configure it as a VPN server. RECOMMENDED protocols are IPsec, L2TP over IPsec and OpenVPN.  
Suitable cryptographic parameters for IPsec are defined in [TR-02102-3] and SHOULD be used accordingly.</t>
  </si>
  <si>
    <t>IMDA/CSA (Sg)</t>
  </si>
  <si>
    <t xml:space="preserve">The Residential Gateway shall disable the following system services (on both LAN and WAN interfaces) by default: 
i. WPS
ii. HNAP
iii. SSH </t>
  </si>
  <si>
    <t xml:space="preserve">The Residential Gateway shall disable the following Residential Gateway WAN interfaces by default:  
i. NAT-PMP
ii. PCP
iii. Remote Administration
iv. SNMP
v. Telnet
vi. UPnP </t>
  </si>
  <si>
    <t xml:space="preserve">The Residential Gateway shall disable feature(s) that collects and sends the device’s network statistics data back to manufacturer by default.  </t>
  </si>
  <si>
    <t xml:space="preserve">The Residential Gateway shall enable its firewall by default and support NAT to prevent its internal systems from being accessed directly from the Internet.  </t>
  </si>
  <si>
    <t xml:space="preserve">The Residential Gateway shall disable IPv6 tunnelling mechanisms by default. Most modern operating systems use IPv6 by default and thus, some operating systems will attempt to pass IPv6 traffic in an IPv4 wrapper using tunnelling capabilities, such as Teredo, 6to4, or ISATAP.  These tunnels could be used to create a hidden channel of communication to and from the Residential Gateway. </t>
  </si>
  <si>
    <t xml:space="preserve">Initial Setup Handling - First attempt to access to the Router’s administration page/settings should be conducted through a wired connection. If a wireless connection is used, the wireless communication should leverage on at least AES encryption, with at least WPA2 protection. </t>
  </si>
  <si>
    <t xml:space="preserve">The Router shall disable feature(s) that collects and sends the device’s network statistics data back to manufacturer by default.  </t>
  </si>
  <si>
    <t xml:space="preserve">Credentials Handling 
The Residential Gateway shall ensure that the credentials are properly managed to avoid them being compromised when they are used:
a. Password fields shall prevent its contents from being copied.
b. Password shall not be displayed by default on a user’s screen and shall be masked with the asterisk character, or another benign glyph. Residential Gateway may have an option to unmask passwords at user’s own discretion.  
c. Password recovery or reset mechanism shall be protected and does not supply an attacker with any form of information indicating a valid account [ENISA GP-TM-26] 
d. Network management credentials, e.g., remote login credentials specified in Broadband Forum’s Technical Report 069 (“TR-069”) , shall not be displayed on the ResidentialGateway’s management web page.  </t>
  </si>
  <si>
    <t>Device Management Interface 
The Device management interface to the Residential Gateway shall be protected via international
standardised secure communication protocol such as HTTPS to prevent the communication
channel from being sniffed by unauthorised actors with malicious intent. Signed certificates from
a Certification Authority (“CA”) and self-signed certificates can be considered for this purpose.</t>
  </si>
  <si>
    <t xml:space="preserve">Data Protection 
a. The data elements used by the Residential Gateway shall be salted and hashed.  
b. If the data elements are encrypted, the encrypted key shall be securely stored.
c. Encryption algorithms used should be replaceable so that improved encryption algorithms can be adopted without significant change to existing device. </t>
  </si>
  <si>
    <t xml:space="preserve">Data Protection 
Router uses secure storage for keys, credentials and other sensitive security parameters.
a. The data elements used by the Router shall be salted and hashed.  
b. If the data elements are encrypted, the encrypted key shall be securely stored.
c. Encryption algorithms used should be replaceable so that improved encryption algorithms can be adopted without significant change to existing device. </t>
  </si>
  <si>
    <t xml:space="preserve">Validation of Data Inputs 
Data input to the device via all interfaces shall be validated, to minimally protect the Residential Gateway from actions such as information leakage, remote code execution and cross-site scripting.
 </t>
  </si>
  <si>
    <t>Vulnerabilities Reporting  
A point of contact, e.g., email address and contact number shall be provided to allow the reporting of security vulnerabilities relating to the Residential Gateway.</t>
  </si>
  <si>
    <t xml:space="preserve"> An authenticated user SHOULD be able to hide the broadcast of the SSID.
In  factory settings the  Extended Service Set Identifier (ESSID) SHOULD NOT contain information that consists of or is derived from data or parts of data that depend on the router model itself (e.g. model name). This requirement does not apply to the Basic Service Set Identifier (BSSID) used by the router. The router MUST allow an authenticated end-user (see Section 4.1.1: User Access to Configuration) to change the ESSID. The router MAY offer an option to hide the broadcast of the ESSID.</t>
  </si>
  <si>
    <t>Wi-Fi Protected Setup - 
The router MAY implement Wi-Fi Simple Configuration (WSC) according to [WSC2] to provide an easier way of registering user devices at the router. 
Push Button Configuration (PBC) and USB Flash Drive (UFD) MAY be offered. 
Personal Identification Number (PIN) based WPS MAY only be used, IF the feature is deactivated in the initialized state and a new PIN is generated for each newly registered device. 
Performing WPS based on Near Field Communication (NFC) SHOULD be deactivated in the initialized state.</t>
  </si>
  <si>
    <t xml:space="preserve">Service provider COULD offer security monitoring capability. Provides a monitoring mechanism as a dedicated contract-based service(s), including the isolation of obtained data and the analysis of monitored components, isolation of emergency policy enforcement and an alarm mechanism, isolation and independent execution of the entire monitoring mechanism, facilitating the mitigation of threats. </t>
  </si>
  <si>
    <t xml:space="preserve">Administrator workstations used to manage the router should be locally connected or on a trusted segment of the network to mitigate outsiders sniffing the management data and collecting information about your network. </t>
  </si>
  <si>
    <r>
      <t xml:space="preserve">Turn the network off when not in use.  It may be impractical to turn devices off and on frequently, but consider this approach during travel or extended periods offline 
</t>
    </r>
    <r>
      <rPr>
        <sz val="11"/>
        <color rgb="FFFF0000"/>
        <rFont val="Lao UI"/>
        <family val="2"/>
      </rPr>
      <t>[Drafting note: some ISP/CSPs perform traffic analyses and may 'throttle back' connection speeds if router is switched off].
[A user action rather than router function.  Auto hibernate may be an alternative based upon internal traffic, but how would a Wi-Fi connected device reactivate the router?  Also, some devices 'ping' cloud services frequently, so router would never go into hibernation].</t>
    </r>
  </si>
  <si>
    <t xml:space="preserve">Provides input validation capability at the communication channel layer, including checks of sources, protocols and flows of information between the connected things, to mitigate threats [T-3].  
Provides input validation capability at the data interpretation layer, including checks of the commands for IoT applications, their parameters and semantics (to determine possible physical effect), to mitigate threats [T-3].  
Maintains the integrity and non-repudiation of commands and data at the IoT application layer, including application data encryption, checksum computation and signing, to mitigate threats [T-3],[T-4], [T-5]. </t>
  </si>
  <si>
    <t xml:space="preserve">Validation of Data Inputs (all interfaces)
Data input to the device via all interfaces shall be validated, to minimally protect the Router from actions such as information leakage, remote code execution and cross-site scripting.
Provide input validation at the communication channel layer, including checks of sources, protocols and flows of information.
Provide input validation capability at the data interpretation layer, including checks of the commands for IoT applications, their parameters and semantics (to determine possible physical effect).
Maintains the integrity and non-repudiation of commands and data at the IoT application layer, including application data encryption, checksum computation and signing, to mitigate threats [T-3],[T-4], [T-5]. </t>
  </si>
  <si>
    <t xml:space="preserve">Provides attack detection capability, including detection of probing, infrastructure attacks, remote attacks, insider attacks and system misuse, to mitigate threats [T-1], [T-3]. 
Provides the ability to monitor the load on equipment and communication channels, including the detection of both unintentional overload and denial of service attacks, to mitigate threats [T-1], [T-2], [T-5].  
Provides a reliable communication capability, including resistance to channel overflow and denial of service attacks, to mitigate threats [T-1], [T-2], [T-5]. 
Provides the ability to detect attacks on recovery and response capabilities to mitigate threats [T-1], [T-2], [T-5]. </t>
  </si>
  <si>
    <t>Isolation
Cryptographic and trusted services</t>
  </si>
  <si>
    <r>
      <t>Change your router’s pre-set passwords (</t>
    </r>
    <r>
      <rPr>
        <sz val="11"/>
        <color rgb="FFFF0000"/>
        <rFont val="Lao UI"/>
        <family val="2"/>
      </rPr>
      <t>Wi-Fi and admin</t>
    </r>
    <r>
      <rPr>
        <sz val="11"/>
        <color theme="1"/>
        <rFont val="Lao UI"/>
        <family val="2"/>
      </rPr>
      <t>)
Check that your device does not auto-connect to Wi-Fi signals</t>
    </r>
  </si>
  <si>
    <t>Router provides attack detection capability, including detection of probing, infrastructure attacks, remote attacks, insider attacks and system misuse, to mitigate threats [T-1], [T-3]. 
User can apply a firewall or MAC filtering rule on the router to prevent devices from using the network. [Explicit allowed list alternative?].
Router provides the ability to monitor the load on equipment and communication channels, including the detection of both unintentional overload and denial of service attacks, to mitigate threats [T-1], [T-2], [T-5].  
Router provides a reliable communication capability, including resistance to channel overflow and denial of service attacks, to mitigate threats [T-1], [T-2], [T-5]. 
Router provides the ability to detect attacks on recovery and response capabilities to mitigate threats [T-1], [T-2], [T-5]. 
The router COULD provide an intrusion detection system (IDS)/intrusion prevention system (IPS) [Note: typically found on high-spec equipment].</t>
  </si>
  <si>
    <t>Secure communication - secure, trusted and privacy protected communication.
Integrity protection schemes for data transmitted through wireless networks to provide assurances that user data or signalling, control or management data has not been tampered with or altered</t>
  </si>
  <si>
    <t>Intrusion detection system (IDS)/intrusion prevention system (IPS).
Availability capability to handle DoS attacks ranging from using secure source coding techniques, source code analysis testing and vulnerability testing, to using a network or host-based IDS/IPS</t>
  </si>
  <si>
    <t>Authentication of the origin of the data or of identities of the IoT sensors/devices and of administrators and maintenance personnel of the sensor networks.
Access control to ensure that only authorized personnel or devices are allowed access to network elements, stored information, information flows, services and applications.</t>
  </si>
  <si>
    <t>https://www.telekom.com/en/corporate-responsibility/data-protection-data-security/security</t>
  </si>
  <si>
    <t>Deutsche Telekom</t>
  </si>
  <si>
    <t>Security Requirements</t>
  </si>
  <si>
    <t xml:space="preserve">https://www.cisa.gov/uscert/security-publications/small-officehome-office-router-security </t>
  </si>
  <si>
    <t>CISA (US-CERT)</t>
  </si>
  <si>
    <t>4 MGMT</t>
  </si>
  <si>
    <t>3 LAN</t>
  </si>
  <si>
    <t>5 IF incl Wi-Fi</t>
  </si>
  <si>
    <t>6 SEC incl Firewall</t>
  </si>
  <si>
    <t>1 GEN</t>
  </si>
  <si>
    <t>7 Smart Router</t>
  </si>
  <si>
    <t>Req 3 Security algorithms must be disclosed to and agreed with Deutsche Telekom Group.</t>
  </si>
  <si>
    <t>Req 4 The vendor must provide release notes for each firmware that comprise a list of software components including their release information and security patch level.
Req 3 Security algorithms must be disclosed to and agreed with Deutsche Telekom Group.
Req 5 The vendor must provide an engineering version of each firmware release that features an access to a root shell via LAN/WLAN interface.</t>
  </si>
  <si>
    <t>The vendor must provide release notes for each firmware that comprise a list of software components including their release information and security patch level.
The vendor must provide an engineering version of each firmware release that features an access to a root shell via LAN/WLAN interface.</t>
  </si>
  <si>
    <t>Req 7 The production version of the firmware release must not implement any kind of shell access or a similar command-line interface at all.</t>
  </si>
  <si>
    <t>Req 8 Log messages must not disclose any confidential data like cryptographic keys and passwords.</t>
  </si>
  <si>
    <t>Log messages must not disclose any confidential data like cryptographic keys and passwords.</t>
  </si>
  <si>
    <t>Req 9 The Home Gateway must feature a hardware pushbutton that enables the user to reset the device to a “factory provided state”.</t>
  </si>
  <si>
    <t>Req 14 Vulnerabilities in the software or hardware of the system that have become known must be eliminated or protected against misuse.</t>
  </si>
  <si>
    <t>Req 15 The system must be robust against overload situations.</t>
  </si>
  <si>
    <t>Req 10 By default only a minimum subset of network services required for the operation of the Home Gateway must be activated.
Req 11 If a network service is deactivated by the Home Gateway’s configuration the related TCP/UDP network port on all network interfaces the service was bound to must be closed.
Req 16 The user must be able to deactivate unused services and protocols.</t>
  </si>
  <si>
    <t>Req 25 The device must provide a means to notify users of available updates.</t>
  </si>
  <si>
    <t>Req 30 Forwarding rules to any IP address of the LAN/WLAN interface of the Home Gateway must not be accepted by any device configuration option accessible to the user.</t>
  </si>
  <si>
    <t>Protection mechanisms against Denial of Service (DoS) attacks is also required, at least for the following list:
• Tear Drop
• Ping of Death
• Smurf
• Fraggel
• UDP Flood                            
• SYN-ACK
ICMP flooding
LAND attack
IP fragmentation attacks
The IPv6 firewall must mitigate the Neighbour Discovery Protocol table exhaustion attack.</t>
  </si>
  <si>
    <t>Req 31 Common attack vectors such as SYN Flooding, ICMP Flooding, UDP Flooding, Ping of Death, Smurf attack, LAND attack and IP fragmentation-related attacks must be mitigated adequately by the firewall.
Req 34 The IPv6 firewall must mitigate the Neighbour Discovery Protocol table exhaustion attack.</t>
  </si>
  <si>
    <t>The USB device class support of the embedded Linux operating system of the Home Gateway must be limited to the required ones.
The Home Gateway must not execute any code that is stored on USB mass storage devices.</t>
  </si>
  <si>
    <t>Req 40 The USB device class support of the embedded Linux operating system of the Home Gateway must be limited to the required ones.
Req 39 The Home Gateway must not execute any code that is stored on USB mass storage devices.</t>
  </si>
  <si>
    <t>Req 41 The DECT/CAT-iq base station implemented in the Home Gateway must enforce a mutual authentication between a hand set and the base station.
Req 42 The DECT/CAT-iq base station in the Home Gateway must enforce an encrypted transmission of voice and signalling data to the hand set.
Req 43 The DECT base station in the Home Gateway must implement a cryptographic strong random number generator so that strong encryption keys are generated.</t>
  </si>
  <si>
    <t>Req 44 The embedded HTTP server on the Home Gateway must be installed in an absolutely minimum configuration.
Req 45 The web server document root directory must be separated from any Linux system directory and it must not include any files containing confidential information.
Req 46 The CGI directory must not contain executables which can be used for attacks, e.g. interpreters and shells.</t>
  </si>
  <si>
    <t>The embedded HTTP server on the Home Gateway must be installed in an absolutely minimum configuration.
The web server document root directory must be separated from any Linux system directory and it must not include any files containing confidential information.
The CGI directory must not contain executables which can be used for attacks, e.g. interpreters and shells.</t>
  </si>
  <si>
    <t>Req 48 The web GUI must prevent the browser from storing the content of any password in form fields.
Req 49 Any response of the web GUI application must not contain confidential data that are not absolutely necessary for any use case.
Req 50 Any input data sent by a client must be validated by the web GUI application.</t>
  </si>
  <si>
    <t>Router automatically logs out the administrator account within 20 minutes of inactivity.
The Home Gateway web GUI application must invalidate the authenticated session after a time of inactivity that is not longer than 20 minutes.</t>
  </si>
  <si>
    <t>Req 60 The Home Gateway web GUI application must invalidate the authenticated session after a time of inactivity that is not longer than 20 minutes.</t>
  </si>
  <si>
    <t>Req 63 A reset to the factory-default state of the Home Gateway must trigger the generation of a new self signed TLS server certificate, since a user might import this certificate into their devices/browser.</t>
  </si>
  <si>
    <t>Req 67 The RTP protocol implementation must not disclose any confidential information about the source of the data stream.
Req 68 The SIP user agent must only accept and process SIP requests from the call control it is registered to.</t>
  </si>
  <si>
    <t>The Broadband Forum TR-069 CPE WAN Management Protocol must be implemented for remote device management.
The HTTP connection request URL must be unique for each device.
The Home Gateway must validate the certificate path of the Auto Configuration Server’s TLS sever certificate according to chapter 6 of RFC3280.
The TR-069 implementation must not enable the readout of passwords in plain text.</t>
  </si>
  <si>
    <t>Req 69 The Broadband Forum TR-069 CPE WAN Management Protocol must be implemented for remote device management.
Req 70 The HTTP connection request URL must be unique for each device.
Req 71 The Home Gateway must validate the certificate path of the Auto Configuration Server’s TLS sever certificate according to chapter 6 of RFC3280.
Req 72 The TR-069 implementation must not enable the readout of passwords in plain text.</t>
  </si>
  <si>
    <t>The Router shall disable the following WAN interfaces by default:  
i. NAT-PMP
ii. PCP
iii. Remote Administration
iv. SNMP
v. Telnet
vi. UPnP .</t>
  </si>
  <si>
    <t>Req 73 The Broadband Forum TR-064 CPE LAN Management Protocol must be implemented for local device management (adds security functions to UPnP IGD).
Req 74 The TR-064 service including the corresponding UPnP SSDP service must only be accessible via LAN and private WLAN interfaces.
Req 75 All TR-064 actions that are modifying the configuration of the Home Gateway and that are reading out confidential data (e.g. usernames, firewall configuration, etc.) must require a HTTP digest authentication by the device password.
Req 76 The TR-064 web service must enforce transport layer security (TLS 1.2) for all actions, which require an authentication and which transport confidentials data.
Req 77 The TR-064 web-service implementation must validate each SOAP request so that malformed requests or requests that contain invalid parameters are rejected.
Req 78 The TR-064 actions “AddPortMapping” and “AddForwardingEntry” must only accept IP addresses within the subnet range of the trusted home network (i.e. any LAN and private WLAN interface) for internal clients. But these actions must not accept an IP-address of any LAN / WLAN interface of the Home Gateway itself.
Req 79 The TR-064 implementation must not enable the readout of passwords in plain text.</t>
  </si>
  <si>
    <t>Req 80 The UPnP A/V server must only be accessible via the home network (i.e. via LAN and private WLAN interfaces).
Req 81 The UPnP A/V server must limit the file system access to the file system of an attached USB storage.</t>
  </si>
  <si>
    <t>The UPnP A/V server must only be accessible via the home network (i.e. via LAN and private WLAN interfaces).
The UPnP A/V server must limit the file system access to the file system of an attached USB storage.</t>
  </si>
  <si>
    <t>Req 82 The NAS server must only be accessible via the home network (i.e. via LAN and private WLAN interfaces).
Req 83 The NAS server must limit the file system access to the file system of an attached USB storage.
Req 84 The NAS server must support users with different access rights to the file system of the attached storage.
Req 85 If NAS user passwords are set the Home Gateway must enforce the following policy:
• The password has a length of 8 - 32 characters.
• The password can consist of the following classes of characters: numbers, lowercase/uppercase letters and special characters (e.g. “ !”§$%&amp;/()=+*#:;., “).
• The password must at least consist of two different character classes.</t>
  </si>
  <si>
    <t>2 WAN incl ISP Remote Management</t>
  </si>
  <si>
    <t>The FTP(S) server must rely on the identity management of the NAS server.
If WAN access is required for FTP(S) then the identity management must support to enable / disable FTP(S) WAN access for each NAS user individually.
The FTP(S) Server must limit the file system access to the file system of an attached USB storage</t>
  </si>
  <si>
    <t>Req 87 The FTP(S) server must rely on the identity management of the NAS server.
Req 88 If WAN access is required for FTP(S) then the identity management must support to enable / disable FTP(S) WAN access for each NAS user individually.
Req 89 The FTP(S) Server must limit the file system access to the file system of an attached USB storage</t>
  </si>
  <si>
    <t xml:space="preserve">Req 86 The FTPS protocol must be supported in order to enable a secure file transfer over the Internet.
</t>
  </si>
  <si>
    <t>Req 90 The DNS proxy implementation must be compliant to chapter 3 “Transparency Principle” and chapter 4 “Protocol Conformance” of RFC 5625.
Req 91 The DNS proxy must apply the query matching rules defined in section 9.1 “Query Matching Rules” of RFC 5452.
Req 92 The DNS proxy must implement an unpredictable query ID for outgoing queries, utilizing the full range available (0-65535).
Req 93 The DNS proxy must extend the query ID space by using unpredictable source ports.
Req 94 The DNS proxy must not support DNS queries on any WAN interface.
Req 95 The DNS Proxy must mitigate DNS rebinding attacks.</t>
  </si>
  <si>
    <t>The DNS proxy implementation must be compliant to chapter 3 “Transparency Principle” and chapter 4 “Protocol Conformance” of RFC 5625.
The DNS proxy must apply the query matching rules defined in section 9.1 “Query Matching Rules” of RFC 5452.
The DNS proxy must implement an unpredictable query ID for outgoing queries, utilizing the full range available (0-65535).
The DNS proxy must extend the query ID space by using unpredictable source ports.
The DNS proxy must not support DNS queries on any WAN interface.
The DNS Proxy must mitigate DNS rebinding attacks.</t>
  </si>
  <si>
    <t>Req 96 The Wi-Fi Simple Configuration protocol version 2.0.2 or above must be implemented.
Req 97 The user must be able to permanently deactivate the WSC (WPS) protocol.
Req 98 The activation of the WSC registration protocol must require an user interaction at the Home Gateway.
Req 99 The WLAN access point of the home gateway must limit the activation time of the registration protocol.
Req 100 The WLAN access point must always generate a fresh, random device PIN each time before the WSC registration protocol with the external registrar PIN method is activated.</t>
  </si>
  <si>
    <t>Broadband Forum TR-124 Iss 7</t>
  </si>
  <si>
    <t xml:space="preserve">Deutsche Telekom </t>
  </si>
  <si>
    <t xml:space="preserve">SEC.GEN.01 The RG Firewall MUST NOT reveal closed ports during a port scan. </t>
  </si>
  <si>
    <t xml:space="preserve">The Firewall MUST NOT reveal closed ports during a port scan. </t>
  </si>
  <si>
    <t xml:space="preserve">SEC.GEN.05 The RG MUST NOT enable FTP by default. The RG MAY enable SFTP if it is required for NAS services. </t>
  </si>
  <si>
    <t>The router MUST NOT enable FTP by default. The router MAY enable SFTP if it is required for NAS services. 
The FTPS protocol must be supported in order to enable a secure file transfer over the Internet.</t>
  </si>
  <si>
    <t xml:space="preserve">SEC.GEN.06 The RG MUST NOT enable services not explicitly advertised as part of the users' service. </t>
  </si>
  <si>
    <t xml:space="preserve">SEC.GEN.07 The RG MUST run services or applications by applying the principle of least privilege). </t>
  </si>
  <si>
    <t xml:space="preserve">SEC.USERINTERFACE.01 The router MUST use HTTPS over TLS 1.2 or later for access to its graphical user interface (GUI). </t>
  </si>
  <si>
    <t xml:space="preserve">SEC.USERINTERFACE.02  The RG MUST reject attempts to connect to its user interface(s) using incorrect credentials. </t>
  </si>
  <si>
    <t xml:space="preserve">SEC.USERINTERFACE.02 The RG MUST reject attempts to connect to its user interface(s) using incorrect credentials. </t>
  </si>
  <si>
    <t xml:space="preserve">SEC.USERINTERFACE.03 The RG MUST NOT ever use the same username or password for remote (WAN) access to its user interface(s) and local (LAN) access to its user interface(s). </t>
  </si>
  <si>
    <t xml:space="preserve">The router MUST NOT ever use the same username or password for remote (WAN) access to its user interface(s) and local (LAN) access to its user interface(s). </t>
  </si>
  <si>
    <t xml:space="preserve">4.1.1 User Access to Configuration
Access to the configuration of the  router MUST at least be secured by a password in the  initialized and customized state. The router MAY offer a higher level of security by providing alternative authentication mechanisms that offer a higher level of security like requiring the usage of One Time Passwords (OTP), hardware token or similar techniques to realize 2-Factor-Authentication. IF the router offers configuration through a web interface (local website provided by the router and accessed with a browser by the user) the complete communication to access the configuration SHOULD be secured using HTTP over Transport Layer Security (TLS) support according to  [TR-02102-2] Section  3: Recommendations. If a password is the designated factor for user authentication the preset password MUST fulfill the following requirements:
• MUST contain at least 8 characters
• MUST be a combination of at least 2 of the following kinds of characters
• uppercase letters [A-Z]
• lowercase letters [a-z]
• special characters [e.g. ?, !, $, etc.]
• numeric characters [0-9]
</t>
  </si>
  <si>
    <t>IF a preset password is used with factory settings, it MUST NOT contain information that consists of or is derived from data or parts of data that depend on the router itself (e.g. manufacturer, model name, Media Access Control (MAC) address). The preset password used with  factory settings MUST NOT be shared by multiple devices of the same manufacturer.
An authenticated administrator MUST be able to change the password after entering the previous password. This procedure SHOULD be supported by a mechanism indicating the password strength that is based on the entropy of the password entered by the user.</t>
  </si>
  <si>
    <t xml:space="preserve">4.1.1 Factory Pre-loaded Login Credentials 
Factory pre-loaded login credentials such as passwords shall be randomised and unique for each Residential Gateway. If pre-loaded login credentials are used and they are not randomised and unique, the Residential Gateways shall be in a disabled state (non-functioning) until the user successfully set new login credentials upon first attempt to access the device’s administration login page and the device’s configuration settings.  </t>
  </si>
  <si>
    <t xml:space="preserve">4.1.2 Minimum Password Strength 
Access to Residential Gateway’s administrative login page and device’s configuration settings shall only accept unique passwords that meet the following requirements: 
a. The minimum length of a password shall be 10, and shall meet at least 2 out of the following 4 complexity rules:
i. Minimally 1 uppercase character (A-Z)
ii. Minimally 1 lowercase character (a-z) 
iii. Minimally 1 digit (0-9)
iv. Minimally 1 special character (punctuation and/or space) 
b. The password shall not have consecutive identical characters.
c. Values used in the login ID and password shall not be the same. 
 </t>
  </si>
  <si>
    <t xml:space="preserve">SEC.USERINTERFACE.04 The RG MUST use password unique to the unit for default access to its user interface(s). 
SEC.USERINTERFACE.05 The RG MUST prompt the user to change the default password upon first access. </t>
  </si>
  <si>
    <t xml:space="preserve">SEC.USERINTERFACE.06 The RG MUST use exponential rate limiting of login attempts upon failed login attempts. </t>
  </si>
  <si>
    <t xml:space="preserve">SEC.USERINTERFACE.07 The RG MUST time-out exposed remote (WAN) access to its user interface(s) after a default period of time. </t>
  </si>
  <si>
    <t xml:space="preserve">SEC.USERINTERFACE.08 The RG MAY allow access to its command line interface(s) via SSH. SSH access, if supported, MUST NOT be enabled by default. The RG MUST NOT allow access to its command line interface(s) via any other protocol. </t>
  </si>
  <si>
    <t xml:space="preserve">The production version of the firmware release must not implement any kind of shell access or a similar command-line interface at all.
OR
The router MAY allow access to its command line interface(s) via SSH. SSH access, if supported, MUST NOT be enabled by default. The router MUST NOT allow access to its command line interface(s) via any other protocol. </t>
  </si>
  <si>
    <t xml:space="preserve">The RG MAY allow access to its command line interface(s) via SSH. SSH access, if supported, MUST NOT be enabled by default. The RG MUST NOT allow access to its command line interface(s) via any other protocol. </t>
  </si>
  <si>
    <t>The Router shall disable the following system services (on both LAN and WAN interfaces) by default: 
i. WPS
ii. HNAP
iii. SSH [or should this be allowed for CLI?]</t>
  </si>
  <si>
    <t>SEC.FIRMWARE.02 RG’s firmware MUST support an encryption mechanism.</t>
  </si>
  <si>
    <t xml:space="preserve">Functionalities MUST NOT be hidden from the end-user.
Functionalities, which are deactivated as a  factory setting MUST be made transparent  to the end-user IF they become activated during initialization. </t>
  </si>
  <si>
    <t xml:space="preserve">Req 1 Any additional functionality that is implemented but not required by the Deutsche Telekom Group specification must be disclosed to and agreed with Deutsche Telekom Group.
Req 2 A map of network services must be provided to and agreed with Deutsche Telekom Group.
Req 10 By default only a minimum subset of network services required for the operation of the Home Gateway must be activated.
Req 11 If a network service is deactivated by the Home Gateway’s configuration the related TCP/UDP network port on all network interfaces the service was bound to must be closed.
</t>
  </si>
  <si>
    <t>Req 16 The user must be able to deactivate unused services and protocols.</t>
  </si>
  <si>
    <t xml:space="preserve">Functionalities MUST NOT be hidden from the end-user.
The user must be able to deactivate unused services and protocols.
Functionalities, which are deactivated as a  factory setting MUST be made transparent  to the end-user IF they become activated during initialization. </t>
  </si>
  <si>
    <t xml:space="preserve">The router  MUST run services or applications by applying the principle of least privilege). </t>
  </si>
  <si>
    <t xml:space="preserve">In the default configuration (factory/restore setting), only a minimal selection of services SHOULD be available on the LAN and WLAN interface of the router (listed below).
If one of the services offered by the router is deactivated during operation of the router the corresponding port MUST be closed and therefore no longer be available.
</t>
  </si>
  <si>
    <t>In the default configuration (factory/restore setting), only a minimal selection of services SHOULD be available on the LAN and WLAN interface of the router (listed below).
[No unneeded or insecure network services running on the device itself, especially those exposed to the internet, that compromise the confidentiality, integrity/authenticity, or availability of information or allow unauthorized remote control.]
If one of the services offered by the router is deactivated during operation of the router the corresponding port MUST be closed and therefore no longer be available. 
Service     Port    Protocol       Description
DNS             53        TCP               DNS proxy
DNS             53        UDP              DNS proxy
HTTP           80        TCP               Web server (config)
HTTPS        443       TCP              Web server (config)
DHCP          67        UDP              DHCP server
DHCPv6    547       UDP              DHCPv6 server
ICMPv6                                          ICMPv6 messages</t>
  </si>
  <si>
    <t>Req 2 A map of network services must be provided to and agreed with Deutsche Telekom Group.
Req 1 Any additional functionality that is implemented but not required by the Deutsche Telekom Group specification must be disclosed to and agreed with Deutsche Telekom Group.</t>
  </si>
  <si>
    <t xml:space="preserve">The Router shall disable IPv6 tunnelling mechanisms by default. </t>
  </si>
  <si>
    <t xml:space="preserve">All services provided by the router MUST be documented by the manufacturer including the port(s) or port ranges used. </t>
  </si>
  <si>
    <t>All services provided by the router MUST be documented by the manufacturer including the port(s) or port ranges used. 
[A map of network services must be provided to and agreed with the ISP (or user if router is purchased separately).]
The router MUST NOT enable services not explicitly advertised as part of the users' service. 
Any additional functionality that is implemented but not required  must be disclosed to and agreed with the ISP.</t>
  </si>
  <si>
    <t>After  initialization the  router MUST restrict  access  on the WAN interface to a defined list  of  services provided by the router. The services are provided on one or more dedicated TCP and/ or UDP ports or by the network stack itself.
A minimal selection of services may be found in Table 4: Common services offered to the public network by the router. These services are needed for the Internet access functionality of the router and additional services such as VoIP. They allow the router to connect to the IAPs infrastructure. The services used for Voice over IP (VoIP) telephony (marked with *) MUST only be available, IF the router is already configured to use VoIP. The services MUST
NOT be available, IF VoIP is deactivated on the router. For details on VoIP see Section 4.9: Option: Voice over IP (VoIP). The services used for remote configuration (marked with **) MUST only be available, IF the router is configured to use remote configuration. The services MUST NOT be available, IF remote configuration is deactivated  on  the  router.  For  details  on  Remote  Configuration  see  Section  4.8:  Option:  Remote Configuration. 
Service          Port             Protocol             Description
CWMP            7547           TCP                      TR-069
CWMP            7547           UDP                     TR-069
SIP                    5060           TCP                     VoIP
SIP                   5060           UDP                     VoIP
SIPS                 5061           TCP                      VoIP
SIPS                 5061           UDP                     VoIP
ICMPv6                                                             ICMPv6 messages</t>
  </si>
  <si>
    <t>Firmware Status - The  router MUST  allow  the  end-user  to  display  the  version  number  of  the firmware currently installed on the router.
The router MAY additionally show an estimate date of the firmware such as the release date, compilation date or the date of the installation of the firmware on the router. 
If the router has obtained knowledge that the firmware installed on it is currently out-of-date the router MUST inform the end-user about this with a meaningful message (e.g. display Pop-Up after Log-In). 
As soon as a decision is made by the manufacturer to not support (release firmware updates) for the router anymore the same mechanism MUST be used by the manufacturer to inform the end-user about the End of  Service (EoS) of the router.</t>
  </si>
  <si>
    <t xml:space="preserve">The web GUI must only be accessible via private LAN/WLAN interfaces.
</t>
  </si>
  <si>
    <t xml:space="preserve">The Router management interface MUST be protected against brute force and/or other abusive login attempts to the administration page/settings [ENISA GP-TM-25]: 
The router MUST use exponential rate limiting of login attempts upon failed login attempts  (e.g. tarpit).
The login account shall be blocked after a fixed number of unsuccessful login attempts.
</t>
  </si>
  <si>
    <t xml:space="preserve">The Home Gateway web GUI application must only accept one active authenticated session at any time.
The Home Gateway web GUI application must provide a logout functionality that enables the user to terminate the current web GUI session.
</t>
  </si>
  <si>
    <t>After authentication the session of the authenticated end-user MUST be protected against session hijacking attacks. Minimal requirements for such a protection are a session time out and the use of a CSRF token. 
[For every request to the web GUI application that causes data to be read or modified, an additional security attribute ("anti-CSRF token") must be incorporated as a hidden field, transmitted and successfully validated by the web application before the requested action is executed.]
A session identifier (session cookie) must be not guessable, that means:
• The session identifier must be unique for each session.
•The entropy of the session identifier must be at least 64 bit, which means &gt; 20 digits [0...9] or &gt; 10 characters [A-Z, a-z, 0-9].
• Session identifiers must be generated randomly each time a session starts.</t>
  </si>
  <si>
    <t xml:space="preserve">Req 47 The web GUI must only be accessible via private LAN/WLAN interfaces.
</t>
  </si>
  <si>
    <t>The router MUST NOT be initialized with accounts undocumented to the end-user.</t>
  </si>
  <si>
    <t xml:space="preserve">Req 52 The user must authenticate himself by the device password before using the web GUI application.
</t>
  </si>
  <si>
    <t xml:space="preserve">The Residential Gateway shall ensure strong authentication, and protect against brute force and/or other abusive login attempts to the administration page/settings [ENISA GP-TM-25]: 
a. Unprotected access to the Residential Gateway’s management webpage shall be prohibited. Access to the Residential Gateway's management webpage shall only via authenticated credentials. 
b. Authentication credentials shall be salted and hashed. 
e. Secure alternative authentication mechanism or physical factory reset shall be provided to fall-back on, when a login account is blocked.  </t>
  </si>
  <si>
    <t xml:space="preserve">Password based authentication MUST be protected against brute force attacks. A suitable solution is reducing the amount of login attempts in a certain time span (e.g. tarpit) or equivalent techniques. After authentication the session of the authenticated end-user MUST be protected against session hijacking attacks. Minimal requirements for such a protection are a session time out and the use of a CSRF token. </t>
  </si>
  <si>
    <t xml:space="preserve">Req 51 For every request to the web GUI application that causes data to be read or modified, an additional security attribute ("anti-CSRF token") must be incorporated as a hidden field, transmitted and successfully validated by the web application before the requested action is executed.
Req 56 The Home Gateway web GUI application must rely on session cookies (cookies that contain a session identifier) to implement an adequate secure session management.
Req 57 A session identifier (session cookie) must be not guessable, that means:
• The session identifier must be unique for each session.
•The entropy of the session identifier must be at least 64 bit, which means &gt; 20 digits [0...9] or &gt; 10 characters [A-Z, a-z, 0-9].
• Session identifiers must be generated randomly each time a session starts.
</t>
  </si>
  <si>
    <t xml:space="preserve">The Residential Gateway shall ensure strong authentication, and protect against brute force and/or other abusive login attempts to the administration page/settings [ENISA GP-TM-25]: 
c. Periods of login delay shall be employed after each subsequent failed attempt.
d. The login account shall be blocked after a fixed number of unsuccessful login attempts.
</t>
  </si>
  <si>
    <t>Req 58 The Home Gateway web GUI application must only accept one active authenticated session at any time.
Req 59 The Home Gateway web GUI application must provide a logout functionality that enables the user to terminate the current web GUI session.</t>
  </si>
  <si>
    <t>After authentication the session of the authenticated end-user MUST be protected against session hijacking attacks. Minimal requirements for such a protection are a session time out and the use of a CSRF token.</t>
  </si>
  <si>
    <t xml:space="preserve">
SEC.USERINTERFACE.09 Login to the RG's user interface(s) SHOULD use a 2-pass challenge mechanism. If used, it MUST NOT be dependent on connections to WAN resources. </t>
  </si>
  <si>
    <t xml:space="preserve">Access to the configuration MUST at least be secured by a password in the  initialized and customized state. 
The router MAY offer a higher level of security by providing alternative authentication mechanisms that offer a higher level of security like requiring the usage of One Time Passwords (OTP), hardware token or similar techniques to realize 2-Factor-Authentication. [Login to the router's user interface(s) SHOULD use a 2-pass challenge mechanism. If used, it MUST NOT be dependent on connections to WAN resources.]
A challenge handshake authentication protocol implementing mechanisms comparable to CHAP defined in RFC1994 must be implemented to verify the device password.
If a password is used as part of the authentication then:
a. The minimum length of a password shall be 12, and shall meet at least 3 out of the following 4 complexity rules:
i. Minimally 1 uppercase character (A-Z)
ii. Minimally 1 lowercase character (a-z) 
iii. Minimally 1 digit (0-9)
iv. Minimally 1 special character (punctuation and/or space) 
b. The password shall not have consecutive identical characters.
c. Values used in the login ID and password shall not be the same. 
An authenticated administrator MUST be able to change the password after entering the previous password.
Router SHOULD provide a mechanism to indicate the password strength based on the entropy of the password entered by the user.
</t>
  </si>
  <si>
    <t xml:space="preserve">Req 13 The TLS implementation of the embedded Linux operating system must support the protocol version 1.2 (TLS v1.2) or newer.
Req 61 The Web GUI must support Transport Layer Security (TLS).
Req 62 The Home Gateway must provide a device specific self-signed sever certificate for TLS. The TLS server certificate must be generated on the Home Gateway and the private key of the server certificate must be protected properly.
Req 63 A reset to the factory-default state of the Home Gateway must trigger the generation of a new selfsigned TLS server certificate.
</t>
  </si>
  <si>
    <t xml:space="preserve">Req 12 Any application or service on the Home Gateway that implements a password based authentication must mitigate password guessing attacks.
Req 53 A challenge handshake authentication protocol implementing mechanisms comparable to CHAP defined in RFC1994 must be implemented to verify the device password.
Req 54 Device passwords must be pre-configured in each Home Gateway that meet the following minimum requirements:
• A length of minimum 12 characters.
• Unique for each device (a device individual manufacturing default password).
• The password consists of a random ASCII character string containing numbers (0 – 9) and letters.
Req 55 At any password change the following password policy must be enforced for the device password:
• The length of the password must be within the range of 8 - 32 characters.
• The password must contain characters from two different classes.
• Valid classes of characters for the password are uppercase and lowercase letters, numbers and special characters (e.g. “!”§$%&amp;/()=+*#:;.,”).
</t>
  </si>
  <si>
    <t>Change the default login username and password every 30 to 90 days. A strong password (14 letters/numbers or more) is recommended.
Change the pre-set passphrase on your router</t>
  </si>
  <si>
    <t>The web GUI must prevent the browser from storing the content of any password in form fields  (AutoComplete makes it easier for malware to gain unauthorised access).
Any response of the web GUI application must not contain confidential data that are not absolutely necessary for any use case.
Any input data sent by a client must be validated by the web GUI application.</t>
  </si>
  <si>
    <t xml:space="preserve">Initial Setup Handling - First attempt to access to the Router’s administration page/settings SHOULD be conducted through a wired connection. If a wireless connection is used, the wireless communication SHOULD leverage on at least AES encryption, with at least WPA2 CCMP protection. 
</t>
  </si>
  <si>
    <t xml:space="preserve">Administrator workstations used to manage the router should be locally connected or on a trusted segment of the network to mitigate outsiders sniffing the management data and collecting information about your network. 
</t>
  </si>
  <si>
    <t>Req 20 Confidential data in the firmware image file must be stored encrypted using the Advanced EncryptionStandard (AES) algorithm.
Req 21 The data-encryption-key must be derived at runtime from a key-specific set of certain attributes stored obfuscated within the firmware image file including a random seed.
Credentials must be stored using an approved (hashing) method to protect against offline attacks such as brute force or dictionary attacks. Credentials must NOT be stored in cleartext, on any format that can be directly backcalculated or using reversible encryption.
Req 64 Confidential configuration data must be stored encrypted using the Advanced Encryption Standard (AES).
Req 65 The backup-key must be derived at runtime from a key-specific set of certain attributes including hardware attributes as well as a random seed.</t>
  </si>
  <si>
    <r>
      <t xml:space="preserve">The application must provide a system log that informs the user about security relevant events.
Router logging is enabled by default.
Logs store a minimum of 90 days of events.
To maintain a secure operation of the  router the device MUST provide the necessary security relevant information to the authenticated end-user. [Security-relevant logging must be forwarded to a separate log server immediately after it has been generated]. The information does not have to be permanently saved on the router and made available by the router after reboot. The information on the state of the various functionalities of  the router SHOULD be made available at a central source of information (e.g. on a specific site on the configuration interface).
Each event  SHOULD include the time and date, the IP address and the MAC address of the device generating the event. 
An event SHOULD be generated for a change in any of the following:
</t>
    </r>
    <r>
      <rPr>
        <sz val="11"/>
        <color theme="1"/>
        <rFont val="Calibri"/>
        <family val="2"/>
      </rPr>
      <t>•</t>
    </r>
    <r>
      <rPr>
        <sz val="6.05"/>
        <color theme="1"/>
        <rFont val="Lao UI"/>
        <family val="2"/>
      </rPr>
      <t xml:space="preserve"> </t>
    </r>
    <r>
      <rPr>
        <sz val="11"/>
        <color theme="1"/>
        <rFont val="Lao UI"/>
        <family val="2"/>
      </rPr>
      <t>Firmware Status 
• Firewall Status 
• Remote Configuration 
• Login Attempt(s)/ Log 
• Running Services  
• Connected Devices 
• System Status/ Log 
• Intrusions, probes, attacks, etc</t>
    </r>
  </si>
  <si>
    <t>System Status Log - The  router SHOULD  allow  the  end-user to  display  general  information  of security relevant events concerning the router itself including detected attacks on the secure operation or attempts to manipulate the router. This information  SHOULD consist of the time and date of the login attempt, the IP address and the MAC address of the device the login attempt was made from, IF the login attempt was made after initialization.
To maintain a secure operation of the  router the device MUST provide the necessary security relevant information to the authenticated end-user. The following  Table 6: Information provided to the end-user shows this information. The information in Table 6:  Information provided to the end-user does not have to be permanently saved on the router and made available by the router after reboot. The information on the state of the various functionalities of  the router listed in  Table 6: Information provided to the end-user SHOULD be made available at a central source of information (e.g. on a specific site on the configuration interface).
Login Attempts Log - The  router MUST allow the end-user to retrieve information about the last or more login attempt(s). This information MUST consist of the time and date of the login attempt, the IP address and the MAC address of the device from which the login attempt was made from, IF the login attempt was made after initialization.</t>
  </si>
  <si>
    <t>Logs store a minimum of 90 days of events.
[Security-relevant logging must be forwarded to a separate log server immediately after it has been generated].
Req 66 The application must provide a system log that informs the user about security relevant events.
Successful and failed authentications at the:
- Web-GUI
- TR-064-Interface
- FTP(S)-Service
- NAS-Service
- WLAN
WPS/WSC Registration Protocol activation and exchange of WLAN password
WPS/WSC subsystem enteres "locked down state"
Detected &amp; mitigated attacks by the firewall (according to the firewall security requirements)
Successful and failed connections to the Auto Configuration Server (TR-069)</t>
  </si>
  <si>
    <t xml:space="preserve">Access to the configuration over the WAN interface must be deactivated in the factory setting.
 IF the router offers remote configuration the status of this functionality (active/ inactive) MUST be made available to the end-user.
If the router allows access the configuration over the WAN interface (e.g. Webserver, App) as a customization feature this communication MUST be encrypted using TLS version 1.2 or newer. 
The end-user SHOULD be able to configure the port to be used for access to the configuration via the WAN interface. </t>
  </si>
  <si>
    <t>Remote Configuration - IF the router offers remote configuration according to Section 4.8: Option: Remote Configuration the status of this functionality (active/ inactive) MUST be made available to the end-user.
If the router allows to access the configuration over the WAN interface (e.g. Webserver, App) as a customization feature this communication MUST be  encrypted using TLS according to [TR-02102-2] Section 3: Recommendations and this feature MUST be deactivated in factory setting. The end-user SHOULD be able to configure the port to be used for access to the configuration via the WAN interface. For access to the configuration over the WLAN and LAN interface the communication SHOULD be encrypted as well  (as stated above).</t>
  </si>
  <si>
    <t>Req 36 The pre-configured WPA2/WPA3 key (i.e. the WLAN password) must be a random and per device unique value.
Req 54 Device passwords must be pre-configured in each Home Gateway that meet the following minimum requirements:
• A length of minimum 12 characters.
• Unique for each device (a device individual manufacturing default password).</t>
  </si>
  <si>
    <t xml:space="preserve">The router MUST support using DHCP for devices connected on the LAN and WLAN interface. </t>
  </si>
  <si>
    <t>The router SHOULD provide an option to manually set the DNS server being used by all devices connected to the router via Dynamic Host Configuration Protocol (DHCP). The DNS server configured in option 6 SHOULD be the DNS server manually configured or the DNS server provided by the IAP as described in Section 4.4: Domain Name System (DNS). This feature enables the end-user to configure DNSSEC verifying DNS servers manually, if the DNS servers of the IAP do not offer DNSSEC verification.
The Domain Name System (DNS) is one of the central components for access to the  Internet. The DNS server translates easily human-readable domain names (e.g. www.example.com) into machine-readable IP addresses allowing the user devices to connect to a host or to a resource. In most cases the DNS server of the Internet Access Provider (IAP) will be used by the router. The router SHOULD however allow the end-user to configure a different DNS server to be used by entering its IPv4 or IPv6 address. For a higher level of security the router SHOULD implement mechanisms to prevent so called rebind attacks. To prevent DNS spoofing the source ports and Transaction-IDs MUST be selected randomly by the router. The router MUST support forwarding of DNSSEC packets according to [IETF RFC 6781] and DANE packets according to [IETF RFC 6698].</t>
  </si>
  <si>
    <t xml:space="preserve">e. Minimum period of the firmware support received by the Router shall be provided upfront to the user. </t>
  </si>
  <si>
    <t>The device must allow a rollback to the last known good firmware in case that the installation of an update/patch has failed.
Security updates cannot be rolled-back, including via a factory reset. [The device must allow a rollback to the last known good firmware in case that the installation of an update/patch has failed.]</t>
  </si>
  <si>
    <t xml:space="preserve">Req 14 Vulnerabilities in the software or hardware of the system that have become known must be eliminated or protected against misuse.
</t>
  </si>
  <si>
    <t>Req 6 The operating system of the Home Gateway must be based on Linux using a latest stable kernel release with long term support.
Req 17 Protocol stacks available on the device must be implemented robust.</t>
  </si>
  <si>
    <t xml:space="preserve">Vulnerabilities in the software or hardware of the system that have become known must be eliminated or protected against misuse.
Vulnerabilities Reporting  - a point of contact, e.g., email address and contact number shall be provided to allow the reporting of security vulnerabilities relating to the Residential Gateway.
</t>
  </si>
  <si>
    <t>The operating system of the Home Gateway must be based on (Linux using) a latest stable kernel release with long term support.
Protocol stacks available on the device must be implemented robustly.</t>
  </si>
  <si>
    <t>Router firmware and software MUST be updateable via a secure method with minimal user intervention and knowledge/skill.
The router MUST allow the end-user to fully control such a firmware update and determine to initiate an online update (router retrieves firmware package from the Internet (WAN interface))  and/  or  manually  update  the  firmware  through  the  configuration  interface  (user  provides firmware package).
a. The Router shall automatically download the latest security patches. [but MUST be possible for the end-user to  deactivate it when using customized settings.]
b. The Router  shall be updated with the latest security patches automatically. Patching could be carried out through different means and mechanisms, e.g., when Residential Gateway is powered off and on. 
c. The Router  should also provide means for users to manually run and install the downloaded security patches. [The router MUST allow the end-user to fully control such a firmware update and determine to initiate an online update (router retrieves firmware package from the Internet (WAN interface))  and/  or  manually  update  the  firmware  through  the  configuration  interface  (user  provides firmware package).]
The router SHOULD offer an option to automatically retrieve security relevant firmware updates from a trustworthy source over the Internet (WAN interface). If the router offers this functionality it SHOULD be activated by default, but MUST be possible for the end-user to  deactivate it when using customized settings.]</t>
  </si>
  <si>
    <t>SEC.FIRMWARE.01 RG’s firmware MUST support Digital Signature authentication. 
SEC.FIRMWARE.02 RG’s firmware MUST support an encryption mechanism.</t>
  </si>
  <si>
    <t xml:space="preserve">In both scenarios (manual and automated update) the firmware update function of the router MUST check the authenticity of the firmware package (file) before it is installed on the router. This SHOULD be done by a digital signature that is applied to the firmware package by the manufacturer and checked by the router itself. For this purpose only signature schemes in accordance to  [SOG-IS] Section 5.2: Digital  Signatures MUST be used. The router MUST NOT automatically install any unsigned firmware. The router MAY allow the installation of unsigned firmware (i.e. custom firmware) IF a meaningful warning message has been shown to the authenticated end-user and the end-user accepts the installation of the unsigned firmware.
</t>
  </si>
  <si>
    <t>Req 22 The firmware image file must feature a sound integrity protection mechanism and the integrity of the image file must be validated successfully before the image file is installed in the flash memory of the Home Gateway.</t>
  </si>
  <si>
    <t>Req 23 The device (e.g. its bootloader) must allow updating the whole device’s firmware.</t>
  </si>
  <si>
    <t>Req 24 The device must allow a rollback to the last known good firmware in case that the installation of an update/patch has failed.</t>
  </si>
  <si>
    <t xml:space="preserve">Firmware Updates  
e. Minimum period of the firmware support received by the Residential Gateway shall be provided upfront to the user. 
</t>
  </si>
  <si>
    <t xml:space="preserve">Firmware Updates  
g. Security updates for the Residential Gateway should be provided in a timely manner. "Timely" in this context varies with the criticality of the identified vulnerability, the availability of a fix and the complexity of fix. The complexity of the fix is dependent on factors, such as constrained devices,involvement of multiple stakeholders, hardware versus software fix, etc. </t>
  </si>
  <si>
    <t xml:space="preserve">Firmware Updates  
a. The Residential Gateway shall automatically download the latest security patches.
b. The Residential Gateway shall be updated with the latest security patches automatically. Patching could be carried out through different means and mechanisms, e.g., when Residential Gateway is powered off and on. 
c. The Residential Gateway should also provide means for users to manually run and install the downloaded security patches. 
</t>
  </si>
  <si>
    <t xml:space="preserve">Firmware Updates  
d. The Residential Gateway shall verify the patches are digitally signed before installing them.
f. The device manufacturer should ensure the patches: 
i. do not contain sensitive data such as hardcoded credentials; and
ii. are transmitted via secured connection. </t>
  </si>
  <si>
    <t xml:space="preserve">Secure update
</t>
  </si>
  <si>
    <t>Anti-rollback</t>
  </si>
  <si>
    <t>Secure update
Software authorization</t>
  </si>
  <si>
    <t xml:space="preserve">The device (e.g. its bootloader) must allow updating the whole device’s firmware.
[Firmware updates - To be able to react to newly appearing exploits of soft- or hardware vulnerabilities of the router or any of its components the router MUST have a functionality to update the firmware (operating system and applications) using a firmware package. </t>
  </si>
  <si>
    <t xml:space="preserve">The router MUST allow the end-user to fully control such a firmware update and determine to initiate an online update (router retrieves firmware package from the Internet (WAN interface))  and/  or  manually  update  the  firmware  through  the  configuration  interface  (user  provides
firmware package).
The router SHOULD offer an option to automatically retrieve security relevant firmware updates from a trustworthy source over the Internet (WAN interface). If the router offers this functionality it SHOULD be activated by default, but MUST be possible for the end-user to  deactivate it when using customized settings.
</t>
  </si>
  <si>
    <t xml:space="preserve">To be able to react to newly appearing exploits of soft- or hardware vulnerabilities of the router or any of its components the router MUST have a functionality to update the firmware (operating system and applications) using a firmware package. </t>
  </si>
  <si>
    <t xml:space="preserve">Encryption MUST be enabled by default [for user data and in some cases signalling, control and management plane data].
The wireless LAN interface must support WPA2 and WPA3. By default the wireless LAN must be encrypted using at least WPA2 and the CCMP protocol.
Only WPA3 or WPA2-AES CCMP is used. If weaker security protection such as WPA is chosen by users, warning(s) of the higher security risk to use these encryption algorithms shall be displayed. 
WEP and WPA-Personal (or WPA-PSK) should be avoided, and only used with a 128-bit key option.
</t>
  </si>
  <si>
    <t xml:space="preserve">The router MUST support encryption according to Wi-Fi Protected Access II (WPA2) based on [IEEE 802.11i] or more up to date versions for every private or guest WLAN (See Section 3.1.2: WLAN Interface) and it MUST be activated in factory settings, IF WLAN is activated in factory settings. </t>
  </si>
  <si>
    <t>The passphrase configured in factory settings SHOULD have a length of at least 20 digits and MUST NOT contain information that consists of or is derived from data or parts of data that depend on the router itself (e.g. manufacturer, model name, Media
Access Control (MAC) address). The router MUST allow an authenticated end-user (see Section 4.1.1:  User Access to Configuration) to set the passphrase to a different value. This procedure SHOULD be supported by a mechanism showing the strength of the new desired passphrase based on the number of digits and classes of  digits  (e.g.  numbers,  letters)  with  a  mechanism  comparable  to  the  given  example  mechanism  for passwords described in Section 4.1.1: User Access to Configuration.</t>
  </si>
  <si>
    <t xml:space="preserve">Req 35 The wireless LAN interface must support WPA2 and WPA3. By default the wireless LAN must be encrypted using at least WPA2 and the CCMP protocol.
</t>
  </si>
  <si>
    <t>Req 36 The pre-configured WPA2/WPA3 key (i.e. the WLAN password) must be a random and per device unique value.
Req 37 The pre-configured WLAN password must meet the following minimum requirements: a length of 20 characters, consisting of the numbers 0-9. It is recommended to use a wider character space, e.g. the numbers 0 - 9 and uppercase letters A – Z.
Req 38 It must not be possible to set a WLAN password that is shorter than 8 characters.</t>
  </si>
  <si>
    <r>
      <t xml:space="preserve">The router Wi-Fi access MUST be protected by strong authentication by default [no open access, unless configured by Administrator].
If a password is used as part of the authentication then:
</t>
    </r>
    <r>
      <rPr>
        <sz val="11"/>
        <color theme="1"/>
        <rFont val="Calibri"/>
        <family val="2"/>
      </rPr>
      <t>•</t>
    </r>
    <r>
      <rPr>
        <sz val="6.05"/>
        <color theme="1"/>
        <rFont val="Lao UI"/>
        <family val="2"/>
      </rPr>
      <t xml:space="preserve"> The pre-configured key (i.e. the WLAN password) must be a random and per device unique value.</t>
    </r>
    <r>
      <rPr>
        <sz val="11"/>
        <color theme="1"/>
        <rFont val="Lao UI"/>
        <family val="2"/>
      </rPr>
      <t xml:space="preserve"> Passphrase MUST NOT contain information that consists of or is derived from data or parts of data that depend on the router itself (e.g. manufacturer, model name, Media Access Control (MAC) address). The passphrase configured in factory settings SHOULD have a length of at least 20 digits consisting of the numbers 0-9 (and uppercase letters A-Z without I or O).]
      • OR Router forces the  administrator to enter a new Wi-Fi password upon initial configuration and any subsequent factory reset. 
• The router MUST allow an authenticated end-user to set the passphrase to a different value. It must not be possible to set a WLAN password that is shorter than 8 characters.
• Router SHOULD provide a mechanism to indicate the password strength based on the entropy of the password entered by the user. [Router checks that the minimum length of password is 14 letters/numbers.]
• Password based authentication MUST be protected against brute force attacks.
• [Router forces both passwords to be changed every 90 days]
</t>
    </r>
  </si>
  <si>
    <t xml:space="preserve">Wireless Access Protection 
c. The Residential Gateway should have the feature to allow user to setup guest networks. If a guest network is setup, separate credentials shall be provided for authorised guest users &amp; guest IoT devices of the home network, isolating these accounts from the main home network. </t>
  </si>
  <si>
    <t xml:space="preserve">Wireless Access Protection 
b. The Residential Gateway shall use encryption such as AES, with at least WPA2 protection by default. If weaker security protection such as WPA is chosen by users, warning(s) of the higher security risk to use these encryption algorithms shall be displayed. 
</t>
  </si>
  <si>
    <t xml:space="preserve">Wireless Access Protection 
a. The Residential Gateway should employ strong passwords as described in Section 4.1.2 for Wi-Fi connection. </t>
  </si>
  <si>
    <r>
      <t xml:space="preserve">In  factory settings the  Extended Service Set Identifier (ESSID) SHOULD NOT contain information that consists of or is derived from data or parts of data that depend on the router model itself (e.g. model name). This requirement does not apply to the Basic Service Set Identifier (BSSID) used by the router. 
An authenticated user SHOULD be able to hide the broadcast of the SSID.
Default SSID: 
</t>
    </r>
    <r>
      <rPr>
        <sz val="11"/>
        <color theme="1"/>
        <rFont val="Calibri"/>
        <family val="2"/>
      </rPr>
      <t>•M</t>
    </r>
    <r>
      <rPr>
        <sz val="11"/>
        <color theme="1"/>
        <rFont val="Lao UI"/>
        <family val="2"/>
      </rPr>
      <t xml:space="preserve">inimum length is greater than eight characters long. 
•Uses combination of alphanumeric and symbols.
•Does NOT readily identify manufacturer or model of router.
The router MUST allow an authenticated end-user to change the ESSID:
• Enforce minimum length to be greater than eight characters long. 
•Enforce use alphanumeric and symbols in the SSID.
•[Enforce change of the SSID on a reoccurring basis]. 
</t>
    </r>
  </si>
  <si>
    <t>The firewall/network subsystem must implement a strong end system model according to section 3.3.4.2 multihoming requirements of RFC1122.
The Router shall support NAT to prevent its internal systems from being accessed directly from the Internet.  
If the device has firewall functionality, an IPv4 stack and NAT functionality, the firewall must implement "port-restricted cone" NAT (RFC3489).
The IPv6 firewall must enforce a similar network security model than the IPv4 NAT firewall.
Disable bridging.
Maintains the integrity and authenticity of commands and data at the communication channel layer, including protocol data encryption.</t>
  </si>
  <si>
    <t xml:space="preserve">The router MUST  allow  the  end-user to define rules for  incoming network traffic (public  to private network) as well as outgoing (private to public network) network traffic. To support an easier configuration a list of ports used by common Internet services MAY be  provided by the router configuration. 
The end-user MUST be able to configure the set of rules being used to adjust it to the specific (security) needs of the respective network. 
</t>
  </si>
  <si>
    <t xml:space="preserve">The router MUST contain firewall functionalities that include the basic monitoring and controlling of how IP packets between the private network of the end-user (WLAN and LAN interface) on the one side and the public network i.e. Internet (WAN interface) on the other side are exchanged. The firewall MUST enforce rules for this kind of network traffic by implementing a packet filter (i.e. stateful packet inspection). 
The firewall functionalities of the router MUST be enabled after initialization. After initialization the firewall SHOULD allow  all  outgoing  communication  from  the private  network  and  deny  all  not  requested  incoming communication from the public network.
The firewall MUST NOT contain any port forwarding rules configured initially.
</t>
  </si>
  <si>
    <t xml:space="preserve">The router MUST contain firewall functionalities that include the basic monitoring and controlling of how IP packets between the private network of the end-user (WLAN and LAN interface) on the one side and the public network i.e. Internet (WAN interface) on the other side are exchanged. 
Router firewall is enabled by default. The firewall functionalities of the router MUST be enabled after initialization. 
The firewall must implement a stateful packet filter.
After initialization the firewall SHOULD allow  all  outgoing  communication  from  the private  network  and  deny  all  not  requested  incoming communication from the public network. By default, all incoming connections on any WAN interface must be denied.
The firewall MUST NOT contain any port forwarding rules configured initially.
</t>
  </si>
  <si>
    <t>Req 27 The firewall/network subsystem must implement a strong end system model according to section 3.3.4.2 multihoming requirements of RFC1122.
Req 32 If the device has firewall functionality, an IPv4 stack and NAT functionality (network address translation), the firewall must implement "port-restricted cone" NAT.
Req 33 The IPv6 firewall must enforce a similar network security model than the IPv4 NAT firewall.</t>
  </si>
  <si>
    <t>Req 26 The firewall must implement a stateful packet filter.
Req 28 The firewall must be always acitvated.
Req 29 As a default rule for the firewall all incoming connections on any WAN interface must be denied.</t>
  </si>
  <si>
    <t>8 TBC</t>
  </si>
  <si>
    <t xml:space="preserve">g. Security updates for the Router  should be provided in a timely manner. "Timely" in this context varies with the criticality of the identified vulnerability, the availability of a fix and the complexity of fix. The complexity of the fix is dependent on factors, such as constrained devices, involvement of multiple stakeholders, hardware versus software fix, etc. 
</t>
  </si>
  <si>
    <t>The firmware image file must feature a sound integrity protection mechanism and the integrity of the image file must be validated successfully before the image file is installed in the flash memory of the Home Gateway.
The firmware update function of the router MUST check the authenticity and integrity of the firmware package (file) before it is installed on the router. This SHOULD [MUST] be done by a Digital Signature that is applied to the firmware package by the manufacturer and checked by the router itself. For this purpose only signature schemes in accordance to  [SOG-IS] MUST be used. 
d. The Router  shall verify the patches are digitally signed before installing them. [The firmware image file must feature a sound integrity protection mechanism and the integrity of the image file must be validated successfully before the image file is installed in the flash memory] of the Home Gateway.
The router MUST NOT automatically install any unsigned firmware. The router MAY allow the installation of unsigned firmware (i.e. custom firmware) IF a meaningful warning message has been shown to the authenticated end-user and the end-user accepts the installation of the unsigned firmware.
Remote upgrade via TFTP MUST be disabled. This feature, if available, would allow the router to listen on the WAN interface for TFTP traffic that could potentially compromise the router firmware.
f. The device manufacturer should ensure the patches: 
i. do not contain sensitive data such as hardcoded credentials; and
ii. are transmitted via secured connection. [firmware MUST support an encryption mechanism.]</t>
  </si>
  <si>
    <t xml:space="preserve">Data Protection 
Router uses secure storage for keys, credentials and other sensitive security parameters.
a. The data elements used by the Router shall be salted and hashed to protect against offline attacks such as brute force or dictionary attacks. Credentials must NOT be stored in cleartext, on any format that can be directly back-calculated or using reversible encryption.
b. If the data elements are encrypted, the encrypted key shall be securely stored. Confidential data in the firmware image file must be stored encrypted using the Advanced Encryption Standard (AES) algorithm.
c. Encryption algorithms used should be replaceable so that improved encryption algorithms can be adopted without significant change to existing device. 
The data-encryption-key must be derived at runtime from a key-specific set of certain attributes stored obfuscated within the firmware image file including a random seed.
The backup-key must be derived at runtime from a key-specific set of certain attributes including hardware attributes as well as a random seed.
</t>
  </si>
  <si>
    <t>The router MUST use password unique to the unit for default access to its user interface(s). 
[Router forces both passwords to be changed every 90 days]
The  MUST prompt the user to change the default password upon first access and any subsequent factory reset. 
Factory pre-loaded login credentials such as passwords shall be randomised and unique for each Residential Gateway. 
If pre-loaded login credentials are used and they are not randomised and unique, the Residential Gateways shall be in a disabled state (non-functioning) until the user successfully set new login credentials upon first attempt to access the device’s administration login page and the device’s configuration settings.  
[ The pre-configured WPA2/WPA3 key (i.e. the WLAN password) must be a random and per device unique value.]
IF a preset password is used with factory settings, it MUST NOT contain information that consists of or is derived from data or parts of data that depend on the router itself (e.g. manufacturer, model name, Media Access Control (MAC) address). The preset password used with  factory settings MUST NOT be shared by multiple devices of the same manufacturer.</t>
  </si>
  <si>
    <t>The Broadband Forum TR-064 CPE LAN Management Protocol must be implemented for local device management (adds security functions to UPnP IGD).
The TR-064 service including the corresponding UPnP SSDP service must only be accessible via LAN and private WLAN interfaces.
All TR-064 actions that are modifying the configuration of the Home Gateway and that are reading out confidential data (e.g. usernames, firewall configuration, etc.) must require a HTTP digest authentication by the device password.
The TR-064 web service must enforce transport layer security (TLS 1.2) for all actions, which require an authentication and which transport confidential data.
The TR-064 web-service implementation must validate each SOAP request so that malformed requests or requests that contain invalid parameters are rejected.
The TR-064 actions “AddPortMapping” and “AddForwardingEntry” must only accept IP addresses within the subnet range of the trusted home network (i.e. any LAN and private WLAN interface) for internal clients. But these actions must not accept an IP-address of any LAN / WLAN interface of the Home Gateway itself.
The TR-064 implementation must not enable the readout of passwords in plain text.</t>
  </si>
  <si>
    <t xml:space="preserve">The router SHOULD provide a functionality to send (push) notifications of security relevant events (e.g. changes to the configuration, protocols of observed attacks on the firewall, firmware updates) to the enduser additionally to providing the information on request. 
The device must provide a means to notify users of available updates.
The functionality to send (push) notifications MUST only be activated upon the enduser's request.
This functionality MUST always be encrypted (TLS version 1.2 or stronger) and MAY be provided through  eMail, an App or similar techniques. </t>
  </si>
  <si>
    <t>The NAS server must only be accessible via the home network (i.e. via LAN and private WLAN interfaces).
The NAS server must limit the file system access to the file system of an attached USB storage.
The NAS server must support users with different access rights to the file system of the attached storage.
If NAS user passwords are set the Home Gateway must enforce the following policy:
• The password has a length of 8 - 32 characters.
• The password can consist of the following classes of characters: numbers, lowercase/uppercase letters and special characters (e.g. “ !”§$%&amp;/()=+*#:;., “).
• The password must at least consist of two different character classes.</t>
  </si>
  <si>
    <t>Device Management Interface.
The router MUST use HTTPS over TLS 1.2 or later for access to its graphical user interface (GUI). 
[the Device management interface to the Router shall be protected via international standardised secure communication protocol such as HTTPS to prevent the communication channel from being sniffed by unauthorised actors with malicious intent. Signed certificates from a Certification Authority (“CA”) and self-signed certificates can be considered for this purpose.]
[The Home Gateway must provide a device specific self-signed sever certificate for TLS.]
A reset to the factory-default state of the Home Gateway must trigger the generation of a new self-signed TLS server certificate.</t>
  </si>
  <si>
    <t>The router MUST allow an authenticated end-user to reset the router back to factory settings from an initialized or end-user customized state by deleting the personal data and settings of the end-user from the router.
A reset to the factory-default state of the Home Gateway must trigger the generation of a new self-signed TLS server certificate, since a user might import this certificate into their devices/browser.</t>
  </si>
  <si>
    <t>WPS SHOULD be disabled by default.
Wi-Fi Protected Setup - 
The router MAY implement Wi-Fi Simple Configuration (WSC) version 2.0.2 or above, according to [WSC2] to provide an easier way of registering user devices at the router. 
The user must be able to permanently deactivate the WSC (WPS) protocol.
The activation of the WSC registration protocol must require a user interaction at the Home Gateway. Push Button Configuration (PBC) and USB Flash Drive (UFD) MAY be offered. 
Personal Identification Number (PIN) based WPS MAY only be used, IF the feature is deactivated in the initialized state and a new PIN is generated for each newly registered device. [The WLAN access point must always generate a fresh, random device PIN each time before the WSC registration protocol with the external registrar PIN method is activated.]
Performing WPS based on Near Field Communication (NFC) SHOULD be deactivated in the initialized state.
The WLAN access point of the home gateway must limit the activation time of the registration protocol.</t>
  </si>
  <si>
    <t>A router MAY support the use of Voice over IP (VoIP) for IP based communication. If the router provides this  kind  of  functionality  it  SHOULD  be  implemented  in  a  way  that  the  end-user can  turn  off  the functionality completely and certain phone numbers can be blocked in a dedicated blocked list (denied list). 
The RTP protocol implementation must not disclose any confidential information about the source of the data stream.
The SIP user agent must only accept and process SIP requests from the call control it is registered to.
The router MUST NOT respond to SIP requests to unknown communication partners on the WAN interface. 
The WAN interface does not have extensions that do not require an authentication (noauth). 
The services providing  VoIP functionalities MUST only be running as long as IP based communication is activated.</t>
  </si>
  <si>
    <t xml:space="preserve">The router MUST  allow  the  end-user to define rules for  incoming network traffic (public  to private network) as well as outgoing (private to public network) network traffic. To support an easier configuration a list of ports used by common Internet services MAY be  provided by the router configuration. 
Forwarding rules to any IP address of the LAN/WLAN interface of the Home Gateway must not be accepted by any device configuration option accessible to the user. 
User should be able to (easily) configure Allowed/Disallowed lists, if available. 
</t>
  </si>
  <si>
    <t>The DECT/CAT-iq base station implemented in the Home Gateway must enforce a mutual authentication between a handset and the base station (DSSA2 with a minimum 32-bit authentication vector).
The DECT/CAT-iq base station in the Home Gateway must enforce an encrypted transmission of voice and signalling data to the handset.
The DECT base station in the Home Gateway must implement a cryptographic strong random number generator so that strong encryption keys are generated.</t>
  </si>
  <si>
    <r>
      <t xml:space="preserve">After  initialization, only a minimal selection of services MUST be available to the </t>
    </r>
    <r>
      <rPr>
        <u/>
        <sz val="11"/>
        <color theme="1"/>
        <rFont val="Lao UI"/>
        <family val="2"/>
      </rPr>
      <t xml:space="preserve">public </t>
    </r>
    <r>
      <rPr>
        <sz val="11"/>
        <color theme="1"/>
        <rFont val="Lao UI"/>
        <family val="2"/>
      </rPr>
      <t>network - see list below. 
The services used for Voice over IP (VoIP) telephony (marked with *) MUST only be available IF the router is already configured to use VoIP. The services MUST NOT be available, IF VoIP is deactivated on the router. 
By default, remote configuration is deactivated  on  the  router; the services used for remote configuration (marked with **) MUST only be available, IF an authenticated user configures the router to use remote configuration. The services MUST NOT be available, IF remote configuration is deactivated  on  the  router.  
If one of the services offered by the router is deactivated during operation of the router the corresponding port MUST be closed and no longer be available. [The user must be able to deactivate [unused] services and protocols.]
Service             Port             Protocol             Description
CWMP**          7547           TCP                      TR-069
CWMP**          7547           UDP                     TR-069
SIP*                    5060           TCP                     VoIP
SIP*                    5060           UDP                     VoIP
SIPS*                 5061           TCP                      VoIP
SIPS*                 5061           UDP                     VoIP
ICMPv6                                                             ICMPv6 messages</t>
    </r>
  </si>
  <si>
    <r>
      <t>The router SHOULD implement Internet Protocol version 6 (IPv6) and offer its services accordingly. Due to the importance of the Internet Control Message Protocol (ICMP) when using IPv6 it is RECOMMENDED that the router only supports the types of messages marked with an</t>
    </r>
    <r>
      <rPr>
        <sz val="11"/>
        <color rgb="FFFF0000"/>
        <rFont val="Lao UI"/>
        <family val="2"/>
      </rPr>
      <t xml:space="preserve"> “X” in Table 7: ICMPv6 message types. </t>
    </r>
    <r>
      <rPr>
        <sz val="11"/>
        <color theme="1"/>
        <rFont val="Lao UI"/>
        <family val="2"/>
      </rPr>
      <t xml:space="preserve">
The router MUST NOT forward inbound IPv6 traffic IF it does not belong to a known connection. 
</t>
    </r>
  </si>
  <si>
    <t xml:space="preserve">The router MUST support using DHCP for devices connected on the LAN and WLAN interface. 
The User should have option to use static IP addresses or define a range of DHCP ( Dynamic Host Configuration Protocol) reserved addresses. 
The router SHOULD provide an option to manually set the DNS server being used by all devices connected to the router via Dynamic Host Configuration Protocol (DHCP). This feature enables the end-user to configure DNSSEC verifying DNS servers manually if the DNS servers of the IAP do not offer DNSSEC verification. </t>
  </si>
  <si>
    <t>Unprotected access to the Residential Gateway’s management webpage shall be prohibited. Access to the Residential Gateway's management webpage shall only via strongly authenticated credentials. 
Authentication credentials shall be salted and hashed. 
The router MUST reject attempts to connect to its user interface(s) using incorrect credentials. 
Secure alternative authentication mechanism or physical factory reset shall be provided to fall-back upon when a login account is blocked.  
The router MUST NOT be initialized with accounts undocumented to the end-user.</t>
  </si>
  <si>
    <t>The router MAY offer remote configuration of the device either by the ISP or the manufacturer. For retail devices that are not pre-configured with end-user specific settings remote configuration MUST NOT be active before initialization. 
Remote configuration MUST only be allowed with an encrypted and (server-) authenticated connection.  The router MUST reject attempts to connect to its user interface(s) using incorrect credentials. 
It MUST be visible to the end-user if remote configuration is currently activated.</t>
  </si>
  <si>
    <t>The router MAY offer an option to save the current configuration of the router to a file. This backup can be used to easily restore a previously running configuration on the same router model. To export and/ or import the router settings the end-user MUST be successfully authenticated at the device.
The configuration file SHOULD only be exported in an encrypted way and  SHOULD be protected by a user selected password. The end-user SHOULD be assisted upon setting the password by a mechanism indicating the strength of the password.
Confidential configuration data must be stored encrypted using the Advanced Encryption Standard (AES).</t>
  </si>
  <si>
    <t>Req 64 Confidential configuration data must be stored encrypted using the Advanced Encryption Standard (AES).</t>
  </si>
  <si>
    <t xml:space="preserve">Credentials Handling - the Router shall ensure that the credentials are properly managed to avoid them being compromised when they are used:
a. Password fields shall prevent its contents from being copied.
b. Password shall not be displayed by default on a user’s screen and shall be masked with the asterisk character, or another benign glyph. Router may have an option to unmask passwords at user’s own discretion.  
c. Password recovery or reset mechanism shall be protected and does not supply an attacker with any form of information indicating a valid account [ENISA GP-TM-26] 
d. Network management credentials, e.g., remote login credentials specified in Broadband Forum’s Technical Report 069 (“TR-069”) , shall not be displayed on the Router’s management web page.  
Confidential data in the firmware image file must be stored encrypted using the Advanced Encryption Standard (AES) algorithm.
</t>
  </si>
  <si>
    <t xml:space="preserve">https://openconnectivity.org/developer/specifications/ </t>
  </si>
  <si>
    <t>OCF Security Specification</t>
  </si>
  <si>
    <t>IIC Volume G4: Security Framework</t>
  </si>
  <si>
    <t xml:space="preserve">https://www.iiconsortium.org/foundational-publications/ </t>
  </si>
  <si>
    <t xml:space="preserve">https://www.psacertified.org/development-resources/building-in-security/threat-models/ </t>
  </si>
  <si>
    <t>PSA Platform Security Model</t>
  </si>
  <si>
    <t>Securing Your Home Network</t>
  </si>
  <si>
    <t>Wi-Fi security</t>
  </si>
  <si>
    <t>How To Secure Your Home Wi-Fi Network</t>
  </si>
  <si>
    <t xml:space="preserve">https://www.iec.ch/blog/understanding-iec-62443 </t>
  </si>
  <si>
    <t xml:space="preserve">Industrial communication networks - Network and system security </t>
  </si>
  <si>
    <t xml:space="preserve">https://www.iso.org/standard/51583.html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</si>
</sst>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809]dd\ mmmm\ yyyy;@"/>
    <numFmt numFmtId="166" formatCode="0.0"/>
  </numFmts>
  <fonts count="42" x14ac:knownFonts="1">
    <font>
      <sz val="10"/>
      <name val="Arial"/>
      <charset val="1"/>
    </font>
    <font>
      <sz val="10"/>
      <name val="Arial"/>
      <family val="2"/>
      <charset val="1"/>
    </font>
    <font>
      <sz val="11"/>
      <color rgb="FF000000"/>
      <name val="Calibri"/>
      <family val="2"/>
      <charset val="1"/>
    </font>
    <font>
      <b/>
      <sz val="12"/>
      <name val="Arial"/>
      <family val="2"/>
      <charset val="1"/>
    </font>
    <font>
      <sz val="12"/>
      <name val="Arial"/>
      <family val="2"/>
      <charset val="1"/>
    </font>
    <font>
      <b/>
      <sz val="10"/>
      <name val="Arial"/>
      <family val="2"/>
      <charset val="1"/>
    </font>
    <font>
      <b/>
      <sz val="14"/>
      <name val="Arial"/>
      <family val="2"/>
      <charset val="1"/>
    </font>
    <font>
      <b/>
      <sz val="14"/>
      <color rgb="FF000000"/>
      <name val="Calibri"/>
      <family val="2"/>
      <charset val="1"/>
    </font>
    <font>
      <sz val="14"/>
      <color rgb="FF000000"/>
      <name val="Calibri"/>
      <family val="2"/>
      <charset val="1"/>
    </font>
    <font>
      <b/>
      <i/>
      <sz val="14"/>
      <color rgb="FF000000"/>
      <name val="Calibri"/>
      <family val="2"/>
      <charset val="1"/>
    </font>
    <font>
      <b/>
      <sz val="11"/>
      <color rgb="FF000000"/>
      <name val="Calibri"/>
      <family val="2"/>
      <charset val="1"/>
    </font>
    <font>
      <b/>
      <sz val="18"/>
      <name val="Arial"/>
      <family val="2"/>
      <charset val="1"/>
    </font>
    <font>
      <b/>
      <sz val="26"/>
      <color rgb="FFFF0000"/>
      <name val="Calibri"/>
      <family val="2"/>
      <charset val="1"/>
    </font>
    <font>
      <b/>
      <sz val="10"/>
      <name val="Arial"/>
      <family val="2"/>
    </font>
    <font>
      <sz val="10"/>
      <name val="Arial"/>
      <family val="2"/>
    </font>
    <font>
      <b/>
      <sz val="10"/>
      <color theme="0"/>
      <name val="Arial"/>
      <family val="2"/>
    </font>
    <font>
      <sz val="10"/>
      <color theme="1"/>
      <name val="Arial"/>
      <family val="2"/>
    </font>
    <font>
      <sz val="10"/>
      <color theme="1"/>
      <name val="Arial"/>
      <family val="2"/>
      <charset val="1"/>
    </font>
    <font>
      <b/>
      <sz val="10"/>
      <color theme="0"/>
      <name val="Arial"/>
      <family val="2"/>
      <charset val="1"/>
    </font>
    <font>
      <sz val="10"/>
      <color theme="1"/>
      <name val="Arial"/>
      <family val="2"/>
    </font>
    <font>
      <u/>
      <sz val="10"/>
      <color theme="10"/>
      <name val="Arial"/>
      <family val="2"/>
    </font>
    <font>
      <b/>
      <sz val="16"/>
      <color rgb="FF000000"/>
      <name val="Calibri"/>
      <family val="2"/>
    </font>
    <font>
      <sz val="16"/>
      <color rgb="FF000000"/>
      <name val="Calibri"/>
      <family val="2"/>
      <charset val="1"/>
    </font>
    <font>
      <b/>
      <sz val="12"/>
      <color rgb="FF000000"/>
      <name val="Calibri"/>
      <family val="2"/>
      <charset val="1"/>
    </font>
    <font>
      <b/>
      <sz val="26"/>
      <name val="Calibri"/>
      <family val="2"/>
      <charset val="1"/>
    </font>
    <font>
      <sz val="8"/>
      <name val="Arial"/>
      <family val="2"/>
    </font>
    <font>
      <b/>
      <sz val="18"/>
      <color rgb="FF000000"/>
      <name val="Calibri"/>
      <family val="2"/>
      <charset val="1"/>
    </font>
    <font>
      <sz val="18"/>
      <color rgb="FF000000"/>
      <name val="Calibri"/>
      <family val="2"/>
      <charset val="1"/>
    </font>
    <font>
      <sz val="14"/>
      <color theme="4" tint="-0.249977111117893"/>
      <name val="Calibri"/>
      <family val="2"/>
      <charset val="1"/>
    </font>
    <font>
      <b/>
      <sz val="18"/>
      <color rgb="FF000000"/>
      <name val="Calibri"/>
      <family val="2"/>
    </font>
    <font>
      <b/>
      <sz val="12"/>
      <name val="Arial"/>
      <family val="2"/>
    </font>
    <font>
      <sz val="12"/>
      <color theme="1"/>
      <name val="Corbel"/>
      <family val="2"/>
      <scheme val="minor"/>
    </font>
    <font>
      <b/>
      <sz val="20"/>
      <color rgb="FF00B050"/>
      <name val="Arial"/>
      <family val="2"/>
    </font>
    <font>
      <sz val="11"/>
      <color rgb="FFFF0000"/>
      <name val="Lao UI"/>
      <family val="2"/>
    </font>
    <font>
      <sz val="11"/>
      <color theme="1"/>
      <name val="Lao UI"/>
      <family val="2"/>
    </font>
    <font>
      <sz val="11"/>
      <color theme="1"/>
      <name val="Yu Gothic UI"/>
      <family val="2"/>
    </font>
    <font>
      <sz val="11"/>
      <color theme="1"/>
      <name val="Calibri"/>
      <family val="2"/>
    </font>
    <font>
      <sz val="11"/>
      <color theme="1"/>
      <name val="Times New Roman"/>
      <family val="1"/>
    </font>
    <font>
      <b/>
      <sz val="11"/>
      <color theme="1"/>
      <name val="Lao UI"/>
      <family val="2"/>
    </font>
    <font>
      <sz val="8"/>
      <name val="Arial"/>
      <charset val="1"/>
    </font>
    <font>
      <u/>
      <sz val="11"/>
      <color theme="1"/>
      <name val="Lao UI"/>
      <family val="2"/>
    </font>
    <font>
      <sz val="6.05"/>
      <color theme="1"/>
      <name val="Lao UI"/>
      <family val="2"/>
    </font>
  </fonts>
  <fills count="10">
    <fill>
      <patternFill patternType="none"/>
    </fill>
    <fill>
      <patternFill patternType="gray125"/>
    </fill>
    <fill>
      <patternFill patternType="solid">
        <fgColor rgb="FFFFFF00"/>
        <bgColor rgb="FFFFFF00"/>
      </patternFill>
    </fill>
    <fill>
      <patternFill patternType="solid">
        <fgColor rgb="FFC6D9F1"/>
        <bgColor rgb="FFEAEAEA"/>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rgb="FFF8F8F8"/>
      </patternFill>
    </fill>
    <fill>
      <patternFill patternType="solid">
        <fgColor theme="9" tint="0.59999389629810485"/>
        <bgColor indexed="64"/>
      </patternFill>
    </fill>
    <fill>
      <patternFill patternType="solid">
        <fgColor theme="9" tint="0.79998168889431442"/>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auto="1"/>
      </top>
      <bottom/>
      <diagonal/>
    </border>
    <border>
      <left/>
      <right/>
      <top style="thin">
        <color indexed="64"/>
      </top>
      <bottom/>
      <diagonal/>
    </border>
    <border>
      <left/>
      <right/>
      <top style="thin">
        <color indexed="64"/>
      </top>
      <bottom style="medium">
        <color indexed="64"/>
      </bottom>
      <diagonal/>
    </border>
    <border>
      <left/>
      <right/>
      <top style="thin">
        <color theme="4" tint="0.39997558519241921"/>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2060"/>
      </left>
      <right style="thin">
        <color rgb="FF002060"/>
      </right>
      <top style="thin">
        <color rgb="FF002060"/>
      </top>
      <bottom style="thin">
        <color rgb="FF002060"/>
      </bottom>
      <diagonal/>
    </border>
  </borders>
  <cellStyleXfs count="5">
    <xf numFmtId="0" fontId="0" fillId="0" borderId="0"/>
    <xf numFmtId="0" fontId="1" fillId="0" borderId="0"/>
    <xf numFmtId="0" fontId="2" fillId="0" borderId="0"/>
    <xf numFmtId="0" fontId="20" fillId="0" borderId="0" applyNumberFormat="0" applyFill="0" applyBorder="0" applyAlignment="0" applyProtection="0"/>
    <xf numFmtId="0" fontId="31" fillId="0" borderId="0"/>
  </cellStyleXfs>
  <cellXfs count="189">
    <xf numFmtId="0" fontId="0" fillId="0" borderId="0" xfId="0"/>
    <xf numFmtId="165" fontId="4" fillId="0" borderId="0" xfId="0" applyNumberFormat="1" applyFont="1" applyAlignment="1">
      <alignment horizontal="center"/>
    </xf>
    <xf numFmtId="2" fontId="4" fillId="0" borderId="0" xfId="0" applyNumberFormat="1" applyFont="1" applyAlignment="1">
      <alignment horizontal="center"/>
    </xf>
    <xf numFmtId="0" fontId="4" fillId="0" borderId="0" xfId="0" applyFont="1" applyAlignment="1">
      <alignment vertical="center" wrapText="1"/>
    </xf>
    <xf numFmtId="0" fontId="4" fillId="0" borderId="0" xfId="0" applyFont="1" applyAlignment="1">
      <alignment horizontal="center" vertical="center" wrapText="1"/>
    </xf>
    <xf numFmtId="2" fontId="4" fillId="0" borderId="0" xfId="0" applyNumberFormat="1" applyFont="1" applyAlignment="1">
      <alignment horizontal="center" vertical="center"/>
    </xf>
    <xf numFmtId="0" fontId="4" fillId="0" borderId="0" xfId="0" applyFont="1" applyAlignment="1">
      <alignment vertical="center"/>
    </xf>
    <xf numFmtId="0" fontId="0" fillId="0" borderId="0" xfId="0" applyAlignment="1">
      <alignment horizontal="center"/>
    </xf>
    <xf numFmtId="0" fontId="6" fillId="0" borderId="0" xfId="0" applyFont="1"/>
    <xf numFmtId="0" fontId="5" fillId="0" borderId="0" xfId="0" applyFont="1"/>
    <xf numFmtId="0" fontId="0" fillId="0" borderId="1" xfId="0" applyBorder="1"/>
    <xf numFmtId="0" fontId="0" fillId="0" borderId="2" xfId="0" applyBorder="1" applyAlignment="1">
      <alignment horizontal="center"/>
    </xf>
    <xf numFmtId="0" fontId="0" fillId="0" borderId="3" xfId="0" applyBorder="1"/>
    <xf numFmtId="0" fontId="3" fillId="0" borderId="4" xfId="0" applyFont="1" applyBorder="1"/>
    <xf numFmtId="2" fontId="3" fillId="0" borderId="0" xfId="0" applyNumberFormat="1" applyFont="1" applyBorder="1" applyAlignment="1">
      <alignment horizontal="center"/>
    </xf>
    <xf numFmtId="0" fontId="4" fillId="0" borderId="5" xfId="0" applyFont="1" applyBorder="1" applyAlignment="1">
      <alignment wrapText="1"/>
    </xf>
    <xf numFmtId="0" fontId="4" fillId="0" borderId="0" xfId="0" applyFont="1"/>
    <xf numFmtId="0" fontId="3" fillId="0" borderId="4" xfId="0" applyFont="1" applyBorder="1" applyAlignment="1">
      <alignment horizontal="right" vertical="center"/>
    </xf>
    <xf numFmtId="2" fontId="4" fillId="2" borderId="0" xfId="0" applyNumberFormat="1" applyFont="1" applyFill="1" applyBorder="1" applyAlignment="1" applyProtection="1">
      <alignment horizontal="center" vertical="center"/>
      <protection locked="0"/>
    </xf>
    <xf numFmtId="2" fontId="4" fillId="0" borderId="5" xfId="0" applyNumberFormat="1" applyFont="1" applyBorder="1"/>
    <xf numFmtId="165" fontId="4" fillId="2" borderId="0" xfId="0" applyNumberFormat="1" applyFont="1" applyFill="1" applyBorder="1" applyAlignment="1" applyProtection="1">
      <alignment horizontal="center" vertical="center"/>
      <protection locked="0"/>
    </xf>
    <xf numFmtId="0" fontId="0" fillId="0" borderId="6" xfId="0" applyBorder="1"/>
    <xf numFmtId="0" fontId="0" fillId="0" borderId="7" xfId="0" applyBorder="1" applyAlignment="1">
      <alignment horizontal="center"/>
    </xf>
    <xf numFmtId="2" fontId="4" fillId="0" borderId="8" xfId="0" applyNumberFormat="1" applyFont="1" applyBorder="1"/>
    <xf numFmtId="0" fontId="4" fillId="0" borderId="0" xfId="0" applyFont="1" applyAlignment="1">
      <alignment horizontal="right" vertical="center"/>
    </xf>
    <xf numFmtId="2" fontId="4" fillId="0" borderId="0" xfId="0" applyNumberFormat="1" applyFont="1"/>
    <xf numFmtId="0" fontId="4" fillId="0" borderId="1" xfId="0" applyFont="1" applyBorder="1" applyAlignment="1">
      <alignment horizontal="right" vertical="center"/>
    </xf>
    <xf numFmtId="2" fontId="4" fillId="0" borderId="2" xfId="0" applyNumberFormat="1" applyFont="1" applyBorder="1" applyAlignment="1">
      <alignment horizontal="center" vertical="center"/>
    </xf>
    <xf numFmtId="2" fontId="4" fillId="0" borderId="3" xfId="0" applyNumberFormat="1" applyFont="1" applyBorder="1"/>
    <xf numFmtId="0" fontId="3" fillId="0" borderId="4" xfId="0" applyFont="1" applyBorder="1" applyAlignment="1">
      <alignment vertical="center" wrapText="1"/>
    </xf>
    <xf numFmtId="0" fontId="4" fillId="0" borderId="0" xfId="0" applyFont="1" applyBorder="1" applyAlignment="1">
      <alignment horizontal="center" vertical="center" wrapText="1"/>
    </xf>
    <xf numFmtId="2" fontId="4" fillId="0" borderId="5" xfId="0" applyNumberFormat="1" applyFont="1" applyBorder="1" applyAlignment="1">
      <alignment horizontal="center"/>
    </xf>
    <xf numFmtId="0" fontId="4" fillId="0" borderId="6" xfId="0" applyFont="1" applyBorder="1" applyAlignment="1">
      <alignmen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xf>
    <xf numFmtId="0" fontId="4" fillId="0" borderId="2" xfId="0" applyFont="1" applyBorder="1" applyAlignment="1">
      <alignment horizontal="center" vertical="center" wrapText="1"/>
    </xf>
    <xf numFmtId="2" fontId="4" fillId="0" borderId="3" xfId="0" applyNumberFormat="1" applyFont="1" applyBorder="1" applyAlignment="1">
      <alignment horizontal="center"/>
    </xf>
    <xf numFmtId="0" fontId="4" fillId="0" borderId="6"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wrapText="1"/>
    </xf>
    <xf numFmtId="0" fontId="3" fillId="0" borderId="9" xfId="0" applyFont="1" applyBorder="1" applyAlignment="1">
      <alignment horizontal="right" vertical="center"/>
    </xf>
    <xf numFmtId="2" fontId="4" fillId="0" borderId="11" xfId="0" applyNumberFormat="1" applyFont="1" applyBorder="1" applyAlignment="1">
      <alignment horizontal="center"/>
    </xf>
    <xf numFmtId="2" fontId="3" fillId="0" borderId="0" xfId="0" applyNumberFormat="1" applyFont="1" applyAlignment="1">
      <alignment horizontal="center"/>
    </xf>
    <xf numFmtId="0" fontId="2" fillId="0" borderId="0" xfId="2"/>
    <xf numFmtId="0" fontId="2" fillId="0" borderId="0" xfId="2" applyAlignment="1">
      <alignment horizontal="center" vertical="center"/>
    </xf>
    <xf numFmtId="0" fontId="7" fillId="0" borderId="0" xfId="2" applyFont="1"/>
    <xf numFmtId="0" fontId="7" fillId="0" borderId="0" xfId="2" applyFont="1" applyAlignment="1">
      <alignment horizontal="center" vertical="center"/>
    </xf>
    <xf numFmtId="0" fontId="2" fillId="0" borderId="0" xfId="2" applyFont="1"/>
    <xf numFmtId="0" fontId="2" fillId="0" borderId="1" xfId="2" applyBorder="1"/>
    <xf numFmtId="0" fontId="2" fillId="0" borderId="2" xfId="2" applyBorder="1"/>
    <xf numFmtId="0" fontId="2" fillId="0" borderId="2" xfId="2" applyBorder="1" applyAlignment="1">
      <alignment horizontal="center" vertical="center"/>
    </xf>
    <xf numFmtId="0" fontId="2" fillId="0" borderId="3" xfId="2" applyBorder="1"/>
    <xf numFmtId="0" fontId="2" fillId="0" borderId="4" xfId="2" applyBorder="1"/>
    <xf numFmtId="0" fontId="7" fillId="0" borderId="0" xfId="2" applyFont="1" applyBorder="1"/>
    <xf numFmtId="0" fontId="8" fillId="0" borderId="0" xfId="2" applyFont="1" applyBorder="1"/>
    <xf numFmtId="0" fontId="7" fillId="0" borderId="0" xfId="2" applyFont="1" applyBorder="1" applyAlignment="1">
      <alignment horizontal="center" vertical="center"/>
    </xf>
    <xf numFmtId="0" fontId="2" fillId="0" borderId="5" xfId="2" applyBorder="1"/>
    <xf numFmtId="0" fontId="9" fillId="3" borderId="12" xfId="2" applyFont="1" applyFill="1" applyBorder="1" applyAlignment="1" applyProtection="1">
      <alignment horizontal="center" vertical="center"/>
      <protection locked="0"/>
    </xf>
    <xf numFmtId="0" fontId="2" fillId="0" borderId="0" xfId="2" applyBorder="1"/>
    <xf numFmtId="0" fontId="8" fillId="0" borderId="0" xfId="2" applyFont="1" applyBorder="1" applyAlignment="1">
      <alignment horizontal="center" vertical="center"/>
    </xf>
    <xf numFmtId="0" fontId="2" fillId="0" borderId="6" xfId="2" applyBorder="1"/>
    <xf numFmtId="0" fontId="8" fillId="0" borderId="7" xfId="2" applyFont="1" applyBorder="1"/>
    <xf numFmtId="0" fontId="8" fillId="0" borderId="7" xfId="2" applyFont="1" applyBorder="1" applyAlignment="1">
      <alignment horizontal="center" vertical="center"/>
    </xf>
    <xf numFmtId="0" fontId="2" fillId="0" borderId="8" xfId="2" applyBorder="1"/>
    <xf numFmtId="0" fontId="10" fillId="0" borderId="0" xfId="2" applyFont="1" applyBorder="1"/>
    <xf numFmtId="0" fontId="2" fillId="0" borderId="0" xfId="2" applyBorder="1" applyAlignment="1">
      <alignment horizontal="center" vertical="center"/>
    </xf>
    <xf numFmtId="0" fontId="3" fillId="0" borderId="0" xfId="0" applyFont="1" applyAlignment="1">
      <alignment horizontal="right" vertical="center"/>
    </xf>
    <xf numFmtId="1" fontId="11" fillId="0" borderId="0" xfId="0" applyNumberFormat="1" applyFont="1" applyAlignment="1">
      <alignment horizontal="center" vertical="center"/>
    </xf>
    <xf numFmtId="0" fontId="12" fillId="0" borderId="0" xfId="2" applyFont="1" applyBorder="1" applyAlignment="1" applyProtection="1">
      <alignment horizontal="center" vertical="center"/>
      <protection locked="0"/>
    </xf>
    <xf numFmtId="0" fontId="10" fillId="0" borderId="0" xfId="2" applyFont="1"/>
    <xf numFmtId="0" fontId="1" fillId="0" borderId="14" xfId="0" applyFont="1" applyBorder="1" applyAlignment="1">
      <alignment wrapText="1"/>
    </xf>
    <xf numFmtId="0" fontId="1" fillId="0" borderId="16" xfId="0" applyFont="1" applyBorder="1" applyAlignment="1">
      <alignment wrapText="1"/>
    </xf>
    <xf numFmtId="0" fontId="0" fillId="0" borderId="0" xfId="0" applyBorder="1"/>
    <xf numFmtId="0" fontId="0" fillId="0" borderId="0" xfId="0" applyAlignment="1">
      <alignment wrapText="1"/>
    </xf>
    <xf numFmtId="0" fontId="1" fillId="0" borderId="13" xfId="0" applyFont="1" applyBorder="1" applyAlignment="1">
      <alignment wrapText="1"/>
    </xf>
    <xf numFmtId="0" fontId="1" fillId="0" borderId="15" xfId="0" applyFont="1" applyBorder="1" applyAlignment="1">
      <alignment wrapText="1"/>
    </xf>
    <xf numFmtId="0" fontId="1" fillId="0" borderId="0" xfId="0" applyFont="1" applyBorder="1" applyAlignment="1">
      <alignment wrapText="1"/>
    </xf>
    <xf numFmtId="0" fontId="14" fillId="4" borderId="0" xfId="0" applyFont="1" applyFill="1" applyBorder="1" applyAlignment="1">
      <alignment wrapText="1"/>
    </xf>
    <xf numFmtId="0" fontId="0" fillId="0" borderId="17" xfId="0" applyBorder="1" applyAlignment="1">
      <alignment wrapText="1"/>
    </xf>
    <xf numFmtId="0" fontId="0" fillId="0" borderId="18" xfId="0" applyBorder="1"/>
    <xf numFmtId="0" fontId="0" fillId="0" borderId="19" xfId="0" applyBorder="1" applyAlignment="1">
      <alignment wrapText="1"/>
    </xf>
    <xf numFmtId="0" fontId="0" fillId="0" borderId="21" xfId="0" applyBorder="1" applyAlignment="1">
      <alignment wrapText="1"/>
    </xf>
    <xf numFmtId="0" fontId="0" fillId="0" borderId="26" xfId="0" applyBorder="1"/>
    <xf numFmtId="0" fontId="0" fillId="0" borderId="23" xfId="0" applyBorder="1" applyAlignment="1">
      <alignment wrapText="1"/>
    </xf>
    <xf numFmtId="0" fontId="0" fillId="0" borderId="27" xfId="0" quotePrefix="1" applyBorder="1"/>
    <xf numFmtId="0" fontId="0" fillId="0" borderId="28" xfId="0" applyBorder="1"/>
    <xf numFmtId="0" fontId="0" fillId="0" borderId="29" xfId="0" applyBorder="1"/>
    <xf numFmtId="0" fontId="16" fillId="6" borderId="25" xfId="0" applyFont="1" applyFill="1" applyBorder="1"/>
    <xf numFmtId="0" fontId="16" fillId="0" borderId="25" xfId="0" applyFont="1" applyBorder="1"/>
    <xf numFmtId="0" fontId="19" fillId="6" borderId="33" xfId="0" applyFont="1" applyFill="1" applyBorder="1"/>
    <xf numFmtId="0" fontId="19" fillId="0" borderId="33" xfId="0" applyFont="1" applyBorder="1"/>
    <xf numFmtId="0" fontId="17" fillId="6" borderId="33" xfId="0" applyFont="1" applyFill="1" applyBorder="1" applyAlignment="1">
      <alignment wrapText="1"/>
    </xf>
    <xf numFmtId="0" fontId="17" fillId="0" borderId="33" xfId="0" applyFont="1" applyBorder="1" applyAlignment="1">
      <alignment wrapText="1"/>
    </xf>
    <xf numFmtId="0" fontId="18" fillId="5" borderId="0" xfId="0" applyFont="1" applyFill="1" applyBorder="1" applyAlignment="1">
      <alignment wrapText="1"/>
    </xf>
    <xf numFmtId="0" fontId="15" fillId="5" borderId="0" xfId="0" applyFont="1" applyFill="1" applyBorder="1"/>
    <xf numFmtId="0" fontId="1" fillId="0" borderId="4" xfId="0" applyFont="1" applyBorder="1" applyAlignment="1">
      <alignment wrapText="1"/>
    </xf>
    <xf numFmtId="0" fontId="15" fillId="5" borderId="34" xfId="0" applyFont="1" applyFill="1" applyBorder="1" applyAlignment="1"/>
    <xf numFmtId="0" fontId="19" fillId="6" borderId="25" xfId="0" applyFont="1" applyFill="1" applyBorder="1"/>
    <xf numFmtId="0" fontId="19" fillId="0" borderId="30" xfId="0" applyFont="1" applyBorder="1"/>
    <xf numFmtId="0" fontId="19" fillId="6" borderId="30" xfId="0" applyFont="1" applyFill="1" applyBorder="1"/>
    <xf numFmtId="0" fontId="19" fillId="0" borderId="25" xfId="0" applyFont="1" applyBorder="1"/>
    <xf numFmtId="0" fontId="1" fillId="0" borderId="6" xfId="0" applyFont="1" applyBorder="1" applyAlignment="1">
      <alignment wrapText="1"/>
    </xf>
    <xf numFmtId="0" fontId="1" fillId="0" borderId="7" xfId="0" applyFont="1" applyBorder="1" applyAlignment="1">
      <alignment wrapText="1"/>
    </xf>
    <xf numFmtId="0" fontId="0" fillId="0" borderId="7" xfId="0" applyBorder="1"/>
    <xf numFmtId="0" fontId="16" fillId="0" borderId="22" xfId="0" applyFont="1" applyBorder="1"/>
    <xf numFmtId="0" fontId="13" fillId="0" borderId="9" xfId="0" applyFont="1" applyBorder="1" applyAlignment="1">
      <alignment wrapText="1"/>
    </xf>
    <xf numFmtId="0" fontId="1" fillId="0" borderId="10" xfId="0" applyFont="1" applyBorder="1" applyAlignment="1">
      <alignment wrapText="1"/>
    </xf>
    <xf numFmtId="0" fontId="0" fillId="0" borderId="10" xfId="0" applyBorder="1"/>
    <xf numFmtId="0" fontId="15" fillId="5" borderId="29" xfId="0" applyFont="1" applyFill="1" applyBorder="1" applyAlignment="1"/>
    <xf numFmtId="0" fontId="14" fillId="2" borderId="0" xfId="0" applyFont="1" applyFill="1"/>
    <xf numFmtId="0" fontId="20" fillId="0" borderId="0" xfId="3"/>
    <xf numFmtId="0" fontId="2" fillId="0" borderId="26" xfId="2" applyBorder="1"/>
    <xf numFmtId="0" fontId="2" fillId="0" borderId="28" xfId="2" applyBorder="1"/>
    <xf numFmtId="0" fontId="2" fillId="0" borderId="29" xfId="2" applyBorder="1"/>
    <xf numFmtId="0" fontId="21" fillId="0" borderId="0" xfId="2" applyFont="1"/>
    <xf numFmtId="0" fontId="7" fillId="7" borderId="0" xfId="2" applyFont="1" applyFill="1" applyBorder="1" applyAlignment="1">
      <alignment horizontal="left" vertical="center" wrapText="1"/>
    </xf>
    <xf numFmtId="0" fontId="2" fillId="0" borderId="18" xfId="2" applyFont="1" applyBorder="1"/>
    <xf numFmtId="0" fontId="2" fillId="0" borderId="19" xfId="2" applyBorder="1"/>
    <xf numFmtId="0" fontId="2" fillId="0" borderId="21" xfId="2" applyBorder="1"/>
    <xf numFmtId="0" fontId="2" fillId="0" borderId="23" xfId="2" applyBorder="1"/>
    <xf numFmtId="0" fontId="2" fillId="0" borderId="17" xfId="2" applyBorder="1"/>
    <xf numFmtId="0" fontId="21" fillId="0" borderId="28" xfId="2" applyFont="1" applyBorder="1"/>
    <xf numFmtId="0" fontId="2" fillId="0" borderId="28" xfId="2" applyBorder="1" applyAlignment="1">
      <alignment horizontal="center" vertical="center"/>
    </xf>
    <xf numFmtId="0" fontId="23" fillId="0" borderId="18" xfId="2" applyFont="1" applyBorder="1"/>
    <xf numFmtId="0" fontId="7" fillId="0" borderId="18" xfId="2" applyFont="1" applyBorder="1"/>
    <xf numFmtId="0" fontId="2" fillId="0" borderId="31" xfId="2" applyBorder="1"/>
    <xf numFmtId="0" fontId="2" fillId="0" borderId="31" xfId="2" applyBorder="1" applyAlignment="1">
      <alignment horizontal="center" vertical="center"/>
    </xf>
    <xf numFmtId="0" fontId="2" fillId="0" borderId="36" xfId="2" applyBorder="1"/>
    <xf numFmtId="0" fontId="2" fillId="0" borderId="37" xfId="2" applyBorder="1"/>
    <xf numFmtId="0" fontId="2" fillId="0" borderId="32" xfId="2" applyBorder="1"/>
    <xf numFmtId="0" fontId="2" fillId="0" borderId="38" xfId="2" applyBorder="1"/>
    <xf numFmtId="0" fontId="7" fillId="0" borderId="35" xfId="2" applyFont="1" applyBorder="1"/>
    <xf numFmtId="0" fontId="13" fillId="0" borderId="19" xfId="0" applyFont="1" applyBorder="1" applyAlignment="1">
      <alignment wrapText="1"/>
    </xf>
    <xf numFmtId="0" fontId="13" fillId="0" borderId="20" xfId="0" applyFont="1" applyBorder="1" applyAlignment="1">
      <alignment wrapText="1"/>
    </xf>
    <xf numFmtId="0" fontId="0" fillId="0" borderId="20" xfId="0" applyBorder="1" applyAlignment="1">
      <alignment wrapText="1"/>
    </xf>
    <xf numFmtId="0" fontId="0" fillId="0" borderId="22" xfId="0" applyBorder="1" applyAlignment="1">
      <alignment wrapText="1"/>
    </xf>
    <xf numFmtId="0" fontId="13" fillId="0" borderId="23" xfId="0" applyFont="1" applyBorder="1" applyAlignment="1">
      <alignment wrapText="1"/>
    </xf>
    <xf numFmtId="0" fontId="13" fillId="0" borderId="24" xfId="0" applyFont="1" applyBorder="1" applyAlignment="1">
      <alignment wrapText="1"/>
    </xf>
    <xf numFmtId="49" fontId="13" fillId="0" borderId="17" xfId="0" applyNumberFormat="1" applyFont="1" applyBorder="1" applyAlignment="1">
      <alignment wrapText="1"/>
    </xf>
    <xf numFmtId="49" fontId="13" fillId="0" borderId="29" xfId="0" applyNumberFormat="1" applyFont="1" applyBorder="1" applyAlignment="1">
      <alignment wrapText="1"/>
    </xf>
    <xf numFmtId="0" fontId="24" fillId="0" borderId="0" xfId="2" applyFont="1" applyBorder="1" applyAlignment="1" applyProtection="1">
      <alignment horizontal="center" vertical="center"/>
      <protection locked="0"/>
    </xf>
    <xf numFmtId="0" fontId="14" fillId="0" borderId="0" xfId="0" applyFont="1"/>
    <xf numFmtId="0" fontId="22" fillId="0" borderId="0" xfId="2" applyFont="1" applyFill="1"/>
    <xf numFmtId="0" fontId="2" fillId="0" borderId="0" xfId="2" applyFill="1"/>
    <xf numFmtId="0" fontId="4" fillId="0" borderId="4" xfId="0" applyFont="1" applyBorder="1" applyAlignment="1">
      <alignment horizontal="left" vertical="center" wrapText="1"/>
    </xf>
    <xf numFmtId="0" fontId="28" fillId="0" borderId="0" xfId="2" applyFont="1" applyBorder="1" applyAlignment="1">
      <alignment horizontal="center" vertical="center" wrapText="1"/>
    </xf>
    <xf numFmtId="0" fontId="28" fillId="0" borderId="0" xfId="2" applyFont="1" applyBorder="1" applyAlignment="1">
      <alignment horizontal="center" vertical="center"/>
    </xf>
    <xf numFmtId="0" fontId="2" fillId="0" borderId="0" xfId="2"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0" fontId="13" fillId="0" borderId="11" xfId="0" applyFont="1" applyBorder="1"/>
    <xf numFmtId="0" fontId="0" fillId="0" borderId="24" xfId="0" applyBorder="1" applyAlignment="1">
      <alignment wrapText="1"/>
    </xf>
    <xf numFmtId="0" fontId="4" fillId="0" borderId="0" xfId="0" applyFont="1" applyBorder="1" applyAlignment="1">
      <alignment horizontal="left" vertical="center" wrapText="1"/>
    </xf>
    <xf numFmtId="0" fontId="32" fillId="0" borderId="0" xfId="0" applyFont="1"/>
    <xf numFmtId="0" fontId="2" fillId="0" borderId="4" xfId="2" applyBorder="1" applyAlignment="1">
      <alignment wrapText="1"/>
    </xf>
    <xf numFmtId="0" fontId="26" fillId="0" borderId="0" xfId="2" applyFont="1" applyBorder="1" applyAlignment="1">
      <alignment horizontal="center" wrapText="1"/>
    </xf>
    <xf numFmtId="0" fontId="27" fillId="0" borderId="0" xfId="2" applyFont="1" applyBorder="1" applyAlignment="1">
      <alignment wrapText="1"/>
    </xf>
    <xf numFmtId="0" fontId="26" fillId="0" borderId="0" xfId="2" applyFont="1" applyBorder="1" applyAlignment="1">
      <alignment horizontal="center" vertical="center" wrapText="1"/>
    </xf>
    <xf numFmtId="0" fontId="27" fillId="0" borderId="5" xfId="2" applyFont="1" applyBorder="1" applyAlignment="1">
      <alignment wrapText="1"/>
    </xf>
    <xf numFmtId="0" fontId="2" fillId="0" borderId="0" xfId="2" applyAlignment="1">
      <alignment wrapText="1"/>
    </xf>
    <xf numFmtId="0" fontId="7" fillId="0" borderId="0" xfId="2" applyFont="1" applyBorder="1" applyAlignment="1">
      <alignment horizontal="center" vertical="center" wrapText="1"/>
    </xf>
    <xf numFmtId="0" fontId="14" fillId="0" borderId="0" xfId="0" applyFont="1" applyAlignment="1">
      <alignment wrapText="1"/>
    </xf>
    <xf numFmtId="166" fontId="3" fillId="0" borderId="10" xfId="0" applyNumberFormat="1" applyFont="1" applyBorder="1" applyAlignment="1">
      <alignment horizontal="center" vertical="center"/>
    </xf>
    <xf numFmtId="0" fontId="0" fillId="8" borderId="0" xfId="0" applyFill="1" applyAlignment="1"/>
    <xf numFmtId="0" fontId="0" fillId="0" borderId="0" xfId="0" applyAlignment="1"/>
    <xf numFmtId="0" fontId="13" fillId="9" borderId="0" xfId="0" applyFont="1" applyFill="1" applyAlignment="1">
      <alignment horizontal="center"/>
    </xf>
    <xf numFmtId="0" fontId="0" fillId="9" borderId="0" xfId="0" applyFill="1" applyAlignment="1"/>
    <xf numFmtId="0" fontId="14" fillId="0" borderId="0" xfId="0" applyFont="1" applyAlignment="1"/>
    <xf numFmtId="0" fontId="20" fillId="0" borderId="0" xfId="3" applyAlignment="1"/>
    <xf numFmtId="0" fontId="0" fillId="0" borderId="0" xfId="0" applyFill="1" applyAlignment="1"/>
    <xf numFmtId="0" fontId="14" fillId="0" borderId="0" xfId="0" applyFont="1" applyFill="1" applyAlignment="1"/>
    <xf numFmtId="0" fontId="0" fillId="9" borderId="0" xfId="0" applyFill="1" applyAlignment="1">
      <alignment horizontal="center"/>
    </xf>
    <xf numFmtId="0" fontId="4" fillId="0" borderId="4" xfId="0" applyFont="1" applyBorder="1" applyAlignment="1">
      <alignment horizontal="left" vertical="center" wrapText="1"/>
    </xf>
    <xf numFmtId="0" fontId="4" fillId="0" borderId="4" xfId="0" applyFont="1" applyBorder="1" applyAlignment="1">
      <alignment horizontal="left" vertical="top" wrapText="1"/>
    </xf>
    <xf numFmtId="0" fontId="7" fillId="0" borderId="0" xfId="2" applyFont="1" applyBorder="1" applyAlignment="1"/>
    <xf numFmtId="0" fontId="8" fillId="0" borderId="5" xfId="2" applyFont="1" applyBorder="1" applyAlignment="1">
      <alignment horizontal="center" vertical="center" wrapText="1"/>
    </xf>
    <xf numFmtId="0" fontId="2" fillId="0" borderId="12" xfId="2" applyFont="1" applyBorder="1" applyAlignment="1" applyProtection="1">
      <alignment horizontal="left" vertical="top"/>
      <protection locked="0"/>
    </xf>
    <xf numFmtId="0" fontId="29" fillId="0" borderId="5" xfId="2" applyFont="1"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38" fillId="8" borderId="39" xfId="0" applyFont="1" applyFill="1" applyBorder="1" applyAlignment="1">
      <alignment vertical="center" wrapText="1"/>
    </xf>
    <xf numFmtId="0" fontId="13" fillId="0" borderId="39" xfId="0" applyFont="1" applyFill="1" applyBorder="1" applyAlignment="1">
      <alignment wrapText="1"/>
    </xf>
    <xf numFmtId="0" fontId="34" fillId="0" borderId="39" xfId="0" applyFont="1" applyFill="1" applyBorder="1" applyAlignment="1">
      <alignment vertical="center" wrapText="1"/>
    </xf>
    <xf numFmtId="0" fontId="0" fillId="0" borderId="39" xfId="0" applyBorder="1" applyAlignment="1">
      <alignment wrapText="1"/>
    </xf>
    <xf numFmtId="0" fontId="0" fillId="0" borderId="39" xfId="0" applyFill="1" applyBorder="1" applyAlignment="1">
      <alignment wrapText="1"/>
    </xf>
    <xf numFmtId="0" fontId="33" fillId="0" borderId="39" xfId="0" applyFont="1" applyFill="1" applyBorder="1" applyAlignment="1">
      <alignment vertical="center" wrapText="1"/>
    </xf>
    <xf numFmtId="0" fontId="34" fillId="4" borderId="39" xfId="0" applyFont="1" applyFill="1" applyBorder="1" applyAlignment="1">
      <alignment vertical="center" wrapText="1"/>
    </xf>
    <xf numFmtId="0" fontId="14" fillId="0" borderId="39" xfId="0" applyFont="1" applyFill="1" applyBorder="1" applyAlignment="1">
      <alignment wrapText="1"/>
    </xf>
  </cellXfs>
  <cellStyles count="5">
    <cellStyle name="Hyperlink" xfId="3" builtinId="8"/>
    <cellStyle name="Normal" xfId="0" builtinId="0"/>
    <cellStyle name="Normal 2" xfId="1" xr:uid="{00000000-0005-0000-0000-000002000000}"/>
    <cellStyle name="Normal 3" xfId="2" xr:uid="{00000000-0005-0000-0000-000003000000}"/>
    <cellStyle name="Normal 4" xfId="4" xr:uid="{00000000-0005-0000-0000-000004000000}"/>
  </cellStyles>
  <dxfs count="8">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medium">
          <color indexed="64"/>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0"/>
        <name val="Arial"/>
        <scheme val="none"/>
      </font>
      <fill>
        <patternFill patternType="solid">
          <fgColor theme="4"/>
          <bgColor theme="4"/>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8F8F8"/>
      <rgbColor rgb="FFF2F2F2"/>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EAEAEA"/>
      <rgbColor rgb="FFCCFFCC"/>
      <rgbColor rgb="FFD4EA6B"/>
      <rgbColor rgb="FF99CCFF"/>
      <rgbColor rgb="FFFF99CC"/>
      <rgbColor rgb="FFCC99FF"/>
      <rgbColor rgb="FFFFCC99"/>
      <rgbColor rgb="FF3366FF"/>
      <rgbColor rgb="FF33CCCC"/>
      <rgbColor rgb="FFBBE33D"/>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99CC"/>
      <color rgb="FFCCCCFF"/>
      <color rgb="FFFFCCFF"/>
      <color rgb="FFD9D9D9"/>
      <color rgb="FFFF00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TOC"/></Relationships>
</file>

<file path=xl/drawings/_rels/drawing2.xml.rels><?xml version="1.0" encoding="UTF-8" standalone="yes"?>
<Relationships xmlns="http://schemas.openxmlformats.org/package/2006/relationships"><Relationship Id="rId2" Type="http://schemas.openxmlformats.org/officeDocument/2006/relationships/hyperlink" Target="#TOC"/><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TOC"/></Relationships>
</file>

<file path=xl/drawings/_rels/drawing4.xml.rels><?xml version="1.0" encoding="UTF-8" standalone="yes"?>
<Relationships xmlns="http://schemas.openxmlformats.org/package/2006/relationships"><Relationship Id="rId1" Type="http://schemas.openxmlformats.org/officeDocument/2006/relationships/hyperlink" Target="#TOC"/></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542925</xdr:colOff>
      <xdr:row>32</xdr:row>
      <xdr:rowOff>0</xdr:rowOff>
    </xdr:to>
    <xdr:sp macro="" textlink="">
      <xdr:nvSpPr>
        <xdr:cNvPr id="3080" name="_x0000_t202" hidden="1">
          <a:extLst>
            <a:ext uri="{FF2B5EF4-FFF2-40B4-BE49-F238E27FC236}">
              <a16:creationId xmlns:a16="http://schemas.microsoft.com/office/drawing/2014/main" id="{00000000-0008-0000-02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3078" name="_x0000_t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3076" name="_x0000_t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3074" name="_x0000_t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2" name="AutoShape 8">
          <a:extLst>
            <a:ext uri="{FF2B5EF4-FFF2-40B4-BE49-F238E27FC236}">
              <a16:creationId xmlns:a16="http://schemas.microsoft.com/office/drawing/2014/main" id="{00000000-0008-0000-02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3" name="AutoShape 6">
          <a:extLst>
            <a:ext uri="{FF2B5EF4-FFF2-40B4-BE49-F238E27FC236}">
              <a16:creationId xmlns:a16="http://schemas.microsoft.com/office/drawing/2014/main" id="{00000000-0008-0000-02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4" name="AutoShape 4">
          <a:extLst>
            <a:ext uri="{FF2B5EF4-FFF2-40B4-BE49-F238E27FC236}">
              <a16:creationId xmlns:a16="http://schemas.microsoft.com/office/drawing/2014/main" id="{00000000-0008-0000-02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6" name="AutoShape 8">
          <a:extLst>
            <a:ext uri="{FF2B5EF4-FFF2-40B4-BE49-F238E27FC236}">
              <a16:creationId xmlns:a16="http://schemas.microsoft.com/office/drawing/2014/main" id="{00000000-0008-0000-02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7" name="AutoShape 6">
          <a:extLst>
            <a:ext uri="{FF2B5EF4-FFF2-40B4-BE49-F238E27FC236}">
              <a16:creationId xmlns:a16="http://schemas.microsoft.com/office/drawing/2014/main" id="{00000000-0008-0000-02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8" name="AutoShape 4">
          <a:extLst>
            <a:ext uri="{FF2B5EF4-FFF2-40B4-BE49-F238E27FC236}">
              <a16:creationId xmlns:a16="http://schemas.microsoft.com/office/drawing/2014/main" id="{00000000-0008-0000-02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9" name="AutoShape 2">
          <a:extLst>
            <a:ext uri="{FF2B5EF4-FFF2-40B4-BE49-F238E27FC236}">
              <a16:creationId xmlns:a16="http://schemas.microsoft.com/office/drawing/2014/main" id="{00000000-0008-0000-02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0" name="AutoShape 8">
          <a:extLst>
            <a:ext uri="{FF2B5EF4-FFF2-40B4-BE49-F238E27FC236}">
              <a16:creationId xmlns:a16="http://schemas.microsoft.com/office/drawing/2014/main" id="{00000000-0008-0000-0200-00000A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1" name="AutoShape 6">
          <a:extLst>
            <a:ext uri="{FF2B5EF4-FFF2-40B4-BE49-F238E27FC236}">
              <a16:creationId xmlns:a16="http://schemas.microsoft.com/office/drawing/2014/main" id="{00000000-0008-0000-0200-00000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2" name="AutoShape 4">
          <a:extLst>
            <a:ext uri="{FF2B5EF4-FFF2-40B4-BE49-F238E27FC236}">
              <a16:creationId xmlns:a16="http://schemas.microsoft.com/office/drawing/2014/main" id="{00000000-0008-0000-0200-00000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3" name="AutoShape 2">
          <a:extLst>
            <a:ext uri="{FF2B5EF4-FFF2-40B4-BE49-F238E27FC236}">
              <a16:creationId xmlns:a16="http://schemas.microsoft.com/office/drawing/2014/main" id="{00000000-0008-0000-0200-00000D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4" name="AutoShape 8">
          <a:extLst>
            <a:ext uri="{FF2B5EF4-FFF2-40B4-BE49-F238E27FC236}">
              <a16:creationId xmlns:a16="http://schemas.microsoft.com/office/drawing/2014/main" id="{00000000-0008-0000-0200-00000E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5" name="AutoShape 6">
          <a:extLst>
            <a:ext uri="{FF2B5EF4-FFF2-40B4-BE49-F238E27FC236}">
              <a16:creationId xmlns:a16="http://schemas.microsoft.com/office/drawing/2014/main" id="{00000000-0008-0000-0200-00000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6" name="AutoShape 4">
          <a:extLst>
            <a:ext uri="{FF2B5EF4-FFF2-40B4-BE49-F238E27FC236}">
              <a16:creationId xmlns:a16="http://schemas.microsoft.com/office/drawing/2014/main" id="{00000000-0008-0000-0200-000010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542925</xdr:colOff>
      <xdr:row>32</xdr:row>
      <xdr:rowOff>0</xdr:rowOff>
    </xdr:to>
    <xdr:sp macro="" textlink="">
      <xdr:nvSpPr>
        <xdr:cNvPr id="17" name="AutoShape 2">
          <a:extLst>
            <a:ext uri="{FF2B5EF4-FFF2-40B4-BE49-F238E27FC236}">
              <a16:creationId xmlns:a16="http://schemas.microsoft.com/office/drawing/2014/main" id="{00000000-0008-0000-0200-000011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3407833</xdr:colOff>
      <xdr:row>32</xdr:row>
      <xdr:rowOff>0</xdr:rowOff>
    </xdr:to>
    <xdr:sp macro="" textlink="">
      <xdr:nvSpPr>
        <xdr:cNvPr id="18" name="AutoShape 8">
          <a:extLst>
            <a:ext uri="{FF2B5EF4-FFF2-40B4-BE49-F238E27FC236}">
              <a16:creationId xmlns:a16="http://schemas.microsoft.com/office/drawing/2014/main" id="{00000000-0008-0000-0200-00001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3407833</xdr:colOff>
      <xdr:row>32</xdr:row>
      <xdr:rowOff>0</xdr:rowOff>
    </xdr:to>
    <xdr:sp macro="" textlink="">
      <xdr:nvSpPr>
        <xdr:cNvPr id="19" name="AutoShape 6">
          <a:extLst>
            <a:ext uri="{FF2B5EF4-FFF2-40B4-BE49-F238E27FC236}">
              <a16:creationId xmlns:a16="http://schemas.microsoft.com/office/drawing/2014/main" id="{00000000-0008-0000-0200-00001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3407833</xdr:colOff>
      <xdr:row>32</xdr:row>
      <xdr:rowOff>0</xdr:rowOff>
    </xdr:to>
    <xdr:sp macro="" textlink="">
      <xdr:nvSpPr>
        <xdr:cNvPr id="20" name="AutoShape 4">
          <a:extLst>
            <a:ext uri="{FF2B5EF4-FFF2-40B4-BE49-F238E27FC236}">
              <a16:creationId xmlns:a16="http://schemas.microsoft.com/office/drawing/2014/main" id="{00000000-0008-0000-0200-00001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3407833</xdr:colOff>
      <xdr:row>32</xdr:row>
      <xdr:rowOff>0</xdr:rowOff>
    </xdr:to>
    <xdr:sp macro="" textlink="">
      <xdr:nvSpPr>
        <xdr:cNvPr id="21" name="AutoShape 2">
          <a:extLst>
            <a:ext uri="{FF2B5EF4-FFF2-40B4-BE49-F238E27FC236}">
              <a16:creationId xmlns:a16="http://schemas.microsoft.com/office/drawing/2014/main" id="{00000000-0008-0000-0200-00001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125412</xdr:colOff>
      <xdr:row>0</xdr:row>
      <xdr:rowOff>125412</xdr:rowOff>
    </xdr:from>
    <xdr:to>
      <xdr:col>0</xdr:col>
      <xdr:colOff>546100</xdr:colOff>
      <xdr:row>0</xdr:row>
      <xdr:rowOff>317500</xdr:rowOff>
    </xdr:to>
    <xdr:sp macro="" textlink="">
      <xdr:nvSpPr>
        <xdr:cNvPr id="26" name="TextBox 25">
          <a:hlinkClick xmlns:r="http://schemas.openxmlformats.org/officeDocument/2006/relationships" r:id="rId1"/>
          <a:extLst>
            <a:ext uri="{FF2B5EF4-FFF2-40B4-BE49-F238E27FC236}">
              <a16:creationId xmlns:a16="http://schemas.microsoft.com/office/drawing/2014/main" id="{00000000-0008-0000-0200-00001A000000}"/>
            </a:ext>
          </a:extLst>
        </xdr:cNvPr>
        <xdr:cNvSpPr txBox="1"/>
      </xdr:nvSpPr>
      <xdr:spPr>
        <a:xfrm>
          <a:off x="128587" y="128587"/>
          <a:ext cx="415925" cy="1873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TOC</a:t>
          </a:r>
        </a:p>
      </xdr:txBody>
    </xdr:sp>
    <xdr:clientData/>
  </xdr:twoCellAnchor>
  <xdr:twoCellAnchor>
    <xdr:from>
      <xdr:col>0</xdr:col>
      <xdr:colOff>0</xdr:colOff>
      <xdr:row>17</xdr:row>
      <xdr:rowOff>231322</xdr:rowOff>
    </xdr:from>
    <xdr:to>
      <xdr:col>3</xdr:col>
      <xdr:colOff>336368</xdr:colOff>
      <xdr:row>25</xdr:row>
      <xdr:rowOff>244930</xdr:rowOff>
    </xdr:to>
    <xdr:sp macro="" textlink="">
      <xdr:nvSpPr>
        <xdr:cNvPr id="22" name="TextBox 21">
          <a:extLst>
            <a:ext uri="{FF2B5EF4-FFF2-40B4-BE49-F238E27FC236}">
              <a16:creationId xmlns:a16="http://schemas.microsoft.com/office/drawing/2014/main" id="{AA6A7274-3E8B-48E1-AB88-168E2F773668}"/>
            </a:ext>
          </a:extLst>
        </xdr:cNvPr>
        <xdr:cNvSpPr txBox="1"/>
      </xdr:nvSpPr>
      <xdr:spPr>
        <a:xfrm rot="18982973">
          <a:off x="0" y="3850822"/>
          <a:ext cx="10174332" cy="291192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600">
              <a:solidFill>
                <a:srgbClr val="FF0000"/>
              </a:solidFill>
            </a:rPr>
            <a:t>TO BE UPDATED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1796144</xdr:colOff>
      <xdr:row>65</xdr:row>
      <xdr:rowOff>81643</xdr:rowOff>
    </xdr:from>
    <xdr:to>
      <xdr:col>5</xdr:col>
      <xdr:colOff>16654</xdr:colOff>
      <xdr:row>86</xdr:row>
      <xdr:rowOff>174406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408465" y="11511643"/>
          <a:ext cx="7885335" cy="4081504"/>
        </a:xfrm>
        <a:prstGeom prst="rect">
          <a:avLst/>
        </a:prstGeom>
      </xdr:spPr>
    </xdr:pic>
    <xdr:clientData/>
  </xdr:twoCellAnchor>
  <xdr:twoCellAnchor>
    <xdr:from>
      <xdr:col>0</xdr:col>
      <xdr:colOff>125412</xdr:colOff>
      <xdr:row>0</xdr:row>
      <xdr:rowOff>125412</xdr:rowOff>
    </xdr:from>
    <xdr:to>
      <xdr:col>0</xdr:col>
      <xdr:colOff>546100</xdr:colOff>
      <xdr:row>0</xdr:row>
      <xdr:rowOff>317500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128587" y="128587"/>
          <a:ext cx="415925" cy="1873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TOC</a:t>
          </a:r>
        </a:p>
      </xdr:txBody>
    </xdr:sp>
    <xdr:clientData/>
  </xdr:twoCellAnchor>
  <xdr:twoCellAnchor>
    <xdr:from>
      <xdr:col>1</xdr:col>
      <xdr:colOff>95251</xdr:colOff>
      <xdr:row>11</xdr:row>
      <xdr:rowOff>235649</xdr:rowOff>
    </xdr:from>
    <xdr:to>
      <xdr:col>5</xdr:col>
      <xdr:colOff>334464</xdr:colOff>
      <xdr:row>18</xdr:row>
      <xdr:rowOff>113185</xdr:rowOff>
    </xdr:to>
    <xdr:sp macro="" textlink="">
      <xdr:nvSpPr>
        <xdr:cNvPr id="6" name="TextBox 5">
          <a:extLst>
            <a:ext uri="{FF2B5EF4-FFF2-40B4-BE49-F238E27FC236}">
              <a16:creationId xmlns:a16="http://schemas.microsoft.com/office/drawing/2014/main" id="{FD57DEB8-344E-4B76-AA9A-3F0888A31CB2}"/>
            </a:ext>
          </a:extLst>
        </xdr:cNvPr>
        <xdr:cNvSpPr txBox="1"/>
      </xdr:nvSpPr>
      <xdr:spPr>
        <a:xfrm rot="18982973">
          <a:off x="721180" y="3106756"/>
          <a:ext cx="10172427" cy="291192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3600" b="0" i="0" u="none" strike="noStrike" kern="0" cap="none" spc="0" normalizeH="0" baseline="0" noProof="0">
              <a:ln>
                <a:noFill/>
              </a:ln>
              <a:solidFill>
                <a:srgbClr val="FF0000"/>
              </a:solidFill>
              <a:effectLst/>
              <a:uLnTx/>
              <a:uFillTx/>
              <a:latin typeface="+mn-lt"/>
              <a:ea typeface="+mn-ea"/>
              <a:cs typeface="+mn-cs"/>
            </a:rPr>
            <a:t>TO BE UPDATED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125412</xdr:colOff>
      <xdr:row>0</xdr:row>
      <xdr:rowOff>125412</xdr:rowOff>
    </xdr:from>
    <xdr:to>
      <xdr:col>0</xdr:col>
      <xdr:colOff>546100</xdr:colOff>
      <xdr:row>0</xdr:row>
      <xdr:rowOff>317500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128587" y="128587"/>
          <a:ext cx="415925" cy="1873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TOC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323850</xdr:colOff>
      <xdr:row>83</xdr:row>
      <xdr:rowOff>133350</xdr:rowOff>
    </xdr:to>
    <xdr:sp macro="" textlink="">
      <xdr:nvSpPr>
        <xdr:cNvPr id="4098" name="_x0000_t202" hidden="1">
          <a:extLst>
            <a:ext uri="{FF2B5EF4-FFF2-40B4-BE49-F238E27FC236}">
              <a16:creationId xmlns:a16="http://schemas.microsoft.com/office/drawing/2014/main" id="{00000000-0008-0000-15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323850</xdr:colOff>
      <xdr:row>83</xdr:row>
      <xdr:rowOff>133350</xdr:rowOff>
    </xdr:to>
    <xdr:sp macro="" textlink="">
      <xdr:nvSpPr>
        <xdr:cNvPr id="2" name="AutoShape 2">
          <a:extLst>
            <a:ext uri="{FF2B5EF4-FFF2-40B4-BE49-F238E27FC236}">
              <a16:creationId xmlns:a16="http://schemas.microsoft.com/office/drawing/2014/main" id="{00000000-0008-0000-15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323850</xdr:colOff>
      <xdr:row>83</xdr:row>
      <xdr:rowOff>133350</xdr:rowOff>
    </xdr:to>
    <xdr:sp macro="" textlink="">
      <xdr:nvSpPr>
        <xdr:cNvPr id="3" name="AutoShape 2">
          <a:extLst>
            <a:ext uri="{FF2B5EF4-FFF2-40B4-BE49-F238E27FC236}">
              <a16:creationId xmlns:a16="http://schemas.microsoft.com/office/drawing/2014/main" id="{00000000-0008-0000-1500-000003000000}"/>
            </a:ext>
          </a:extLst>
        </xdr:cNvPr>
        <xdr:cNvSpPr>
          <a:spLocks noChangeArrowheads="1"/>
        </xdr:cNvSpPr>
      </xdr:nvSpPr>
      <xdr:spPr bwMode="auto">
        <a:xfrm>
          <a:off x="0" y="0"/>
          <a:ext cx="13725525" cy="960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323850</xdr:colOff>
      <xdr:row>83</xdr:row>
      <xdr:rowOff>133350</xdr:rowOff>
    </xdr:to>
    <xdr:sp macro="" textlink="">
      <xdr:nvSpPr>
        <xdr:cNvPr id="4" name="AutoShape 2">
          <a:extLst>
            <a:ext uri="{FF2B5EF4-FFF2-40B4-BE49-F238E27FC236}">
              <a16:creationId xmlns:a16="http://schemas.microsoft.com/office/drawing/2014/main" id="{00000000-0008-0000-1500-000004000000}"/>
            </a:ext>
          </a:extLst>
        </xdr:cNvPr>
        <xdr:cNvSpPr>
          <a:spLocks noChangeArrowheads="1"/>
        </xdr:cNvSpPr>
      </xdr:nvSpPr>
      <xdr:spPr bwMode="auto">
        <a:xfrm>
          <a:off x="0" y="0"/>
          <a:ext cx="13725525" cy="960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323850</xdr:colOff>
      <xdr:row>83</xdr:row>
      <xdr:rowOff>133350</xdr:rowOff>
    </xdr:to>
    <xdr:sp macro="" textlink="">
      <xdr:nvSpPr>
        <xdr:cNvPr id="5" name="AutoShape 2">
          <a:extLst>
            <a:ext uri="{FF2B5EF4-FFF2-40B4-BE49-F238E27FC236}">
              <a16:creationId xmlns:a16="http://schemas.microsoft.com/office/drawing/2014/main" id="{00000000-0008-0000-1500-000005000000}"/>
            </a:ext>
          </a:extLst>
        </xdr:cNvPr>
        <xdr:cNvSpPr>
          <a:spLocks noChangeArrowheads="1"/>
        </xdr:cNvSpPr>
      </xdr:nvSpPr>
      <xdr:spPr bwMode="auto">
        <a:xfrm>
          <a:off x="0" y="0"/>
          <a:ext cx="13725525" cy="960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512233</xdr:colOff>
      <xdr:row>82</xdr:row>
      <xdr:rowOff>76200</xdr:rowOff>
    </xdr:to>
    <xdr:sp macro="" textlink="">
      <xdr:nvSpPr>
        <xdr:cNvPr id="6" name="AutoShape 2">
          <a:extLst>
            <a:ext uri="{FF2B5EF4-FFF2-40B4-BE49-F238E27FC236}">
              <a16:creationId xmlns:a16="http://schemas.microsoft.com/office/drawing/2014/main" id="{00000000-0008-0000-1500-000006000000}"/>
            </a:ext>
          </a:extLst>
        </xdr:cNvPr>
        <xdr:cNvSpPr>
          <a:spLocks noChangeArrowheads="1"/>
        </xdr:cNvSpPr>
      </xdr:nvSpPr>
      <xdr:spPr bwMode="auto">
        <a:xfrm>
          <a:off x="0" y="0"/>
          <a:ext cx="13724467" cy="9601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125412</xdr:colOff>
      <xdr:row>0</xdr:row>
      <xdr:rowOff>125412</xdr:rowOff>
    </xdr:from>
    <xdr:to>
      <xdr:col>0</xdr:col>
      <xdr:colOff>546100</xdr:colOff>
      <xdr:row>0</xdr:row>
      <xdr:rowOff>317500</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1500-000008000000}"/>
            </a:ext>
          </a:extLst>
        </xdr:cNvPr>
        <xdr:cNvSpPr txBox="1"/>
      </xdr:nvSpPr>
      <xdr:spPr>
        <a:xfrm>
          <a:off x="128587" y="128587"/>
          <a:ext cx="415925" cy="1873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TOC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RICHAR~1\AppData\Local\Temp\JennyD\AppData\Local\Microsoft\Windows\INetCache\Content.Outlook\DRR5WQ6I\IoTSF%20Framework%20Compliance_checklist_Product%20Name_Date_0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ront Page"/>
      <sheetName val="Product Details"/>
      <sheetName val="Compliance Class"/>
      <sheetName val="Business Process"/>
      <sheetName val="Device Hardware"/>
      <sheetName val="Device Software"/>
      <sheetName val="Device OS"/>
      <sheetName val="Device Interfaces"/>
      <sheetName val="Authentication &amp; Authorisation"/>
      <sheetName val="Encryption &amp; Key Management"/>
      <sheetName val="Web User Interface"/>
      <sheetName val="Mobile Application"/>
      <sheetName val="Privacy"/>
      <sheetName val="Cloud and Network Elements"/>
      <sheetName val="Secure Supply Chain Production"/>
      <sheetName val="Configuration"/>
      <sheetName val="Device Ownership Transf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videnceType" displayName="EvidenceType" ref="B28:F36" totalsRowShown="0" headerRowDxfId="6" dataDxfId="5" tableBorderDxfId="4">
  <autoFilter ref="B28:F36" xr:uid="{00000000-0009-0000-0100-000002000000}"/>
  <tableColumns count="5">
    <tableColumn id="1" xr3:uid="{00000000-0010-0000-0000-000001000000}" name="combined  Keyword" dataDxfId="3">
      <calculatedColumnFormula>A29&amp;" "&amp;C29&amp;" "&amp;D29&amp;" "&amp;E29</calculatedColumnFormula>
    </tableColumn>
    <tableColumn id="2" xr3:uid="{00000000-0010-0000-0000-000002000000}" name="keyword #1" dataDxfId="2"/>
    <tableColumn id="3" xr3:uid="{00000000-0010-0000-0000-000003000000}" name="keyword  #2" dataDxfId="1"/>
    <tableColumn id="4" xr3:uid="{00000000-0010-0000-0000-000004000000}" name="keyword #3 " dataDxfId="0"/>
    <tableColumn id="5" xr3:uid="{00000000-0010-0000-0000-000005000000}" name="Column1"/>
  </tableColumns>
  <tableStyleInfo name="TableStyleMedium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anded">
  <a:themeElements>
    <a:clrScheme name="Banded">
      <a:dk1>
        <a:srgbClr val="2C2C2C"/>
      </a:dk1>
      <a:lt1>
        <a:srgbClr val="FFFFFF"/>
      </a:lt1>
      <a:dk2>
        <a:srgbClr val="099BDD"/>
      </a:dk2>
      <a:lt2>
        <a:srgbClr val="F2F2F2"/>
      </a:lt2>
      <a:accent1>
        <a:srgbClr val="FFC000"/>
      </a:accent1>
      <a:accent2>
        <a:srgbClr val="A5D028"/>
      </a:accent2>
      <a:accent3>
        <a:srgbClr val="08CC78"/>
      </a:accent3>
      <a:accent4>
        <a:srgbClr val="F24099"/>
      </a:accent4>
      <a:accent5>
        <a:srgbClr val="828288"/>
      </a:accent5>
      <a:accent6>
        <a:srgbClr val="F56617"/>
      </a:accent6>
      <a:hlink>
        <a:srgbClr val="005DBA"/>
      </a:hlink>
      <a:folHlink>
        <a:srgbClr val="6C606A"/>
      </a:folHlink>
    </a:clrScheme>
    <a:fontScheme name="Banded">
      <a:maj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Banded">
      <a:fillStyleLst>
        <a:solidFill>
          <a:schemeClr val="phClr"/>
        </a:solidFill>
        <a:gradFill rotWithShape="1">
          <a:gsLst>
            <a:gs pos="0">
              <a:schemeClr val="phClr">
                <a:tint val="65000"/>
                <a:satMod val="120000"/>
                <a:lumMod val="107000"/>
              </a:schemeClr>
            </a:gs>
            <a:gs pos="50000">
              <a:schemeClr val="phClr">
                <a:tint val="70000"/>
                <a:satMod val="124000"/>
                <a:lumMod val="103000"/>
              </a:schemeClr>
            </a:gs>
            <a:gs pos="100000">
              <a:schemeClr val="phClr">
                <a:tint val="85000"/>
                <a:satMod val="120000"/>
                <a:lumMod val="100000"/>
              </a:schemeClr>
            </a:gs>
          </a:gsLst>
          <a:lin ang="5400000" scaled="0"/>
        </a:gradFill>
        <a:gradFill rotWithShape="1">
          <a:gsLst>
            <a:gs pos="0">
              <a:schemeClr val="phClr">
                <a:tint val="85000"/>
                <a:shade val="98000"/>
                <a:satMod val="110000"/>
                <a:lumMod val="103000"/>
              </a:schemeClr>
            </a:gs>
            <a:gs pos="50000">
              <a:schemeClr val="phClr">
                <a:shade val="85000"/>
                <a:satMod val="105000"/>
                <a:lumMod val="100000"/>
              </a:schemeClr>
            </a:gs>
            <a:gs pos="100000">
              <a:schemeClr val="phClr">
                <a:shade val="60000"/>
                <a:satMod val="12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15875" dir="5400000" algn="ctr" rotWithShape="0">
              <a:srgbClr val="000000">
                <a:alpha val="68000"/>
              </a:srgbClr>
            </a:outerShdw>
          </a:effectLst>
        </a:effectStyle>
        <a:effectStyle>
          <a:effectLst>
            <a:outerShdw blurRad="88900" dist="27940" dir="5400000" algn="ctr" rotWithShape="0">
              <a:srgbClr val="000000">
                <a:alpha val="63000"/>
              </a:srgbClr>
            </a:outerShdw>
          </a:effectLst>
        </a:effectStyle>
      </a:effectStyleLst>
      <a:bgFillStyleLst>
        <a:solidFill>
          <a:schemeClr val="phClr"/>
        </a:solidFill>
        <a:blipFill rotWithShape="1">
          <a:blip xmlns:r="http://schemas.openxmlformats.org/officeDocument/2006/relationships" r:embed="rId1">
            <a:duotone>
              <a:schemeClr val="phClr"/>
              <a:schemeClr val="phClr">
                <a:shade val="91000"/>
                <a:satMod val="105000"/>
              </a:schemeClr>
            </a:duotone>
          </a:blip>
          <a:tile tx="0" ty="0" sx="100000" sy="100000" flip="none" algn="tl"/>
        </a:blipFill>
        <a:gradFill rotWithShape="1">
          <a:gsLst>
            <a:gs pos="0">
              <a:schemeClr val="phClr">
                <a:tint val="100000"/>
                <a:shade val="0"/>
                <a:satMod val="100000"/>
              </a:schemeClr>
            </a:gs>
            <a:gs pos="100000">
              <a:schemeClr val="phClr">
                <a:shade val="10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Banded" id="{98DFF888-2449-4D28-977C-6306C017633E}" vid="{9792607F-9579-4224-82FF-9C88C3E1E53D}"/>
    </a:ext>
  </a:extLst>
</a:theme>
</file>

<file path=xl/threadedComments/threadedComment1.xml><?xml version="1.0" encoding="utf-8"?>
<ThreadedComments xmlns="http://schemas.microsoft.com/office/spreadsheetml/2018/threadedcomments" xmlns:x="http://schemas.openxmlformats.org/spreadsheetml/2006/main">
  <threadedComment ref="Q1" dT="2021-12-22T21:29:03.34" personId="{00000000-0000-0000-0000-000000000000}" id="{B46ED15B-C922-40AD-94EF-843D8BD0CE99}">
    <text>Is this applicable to individual router devices, or carrier/CSP/ISP aggregators?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mef.net/resources/mef-88-application-security-for-sd-wan-services/" TargetMode="External"/><Relationship Id="rId13" Type="http://schemas.openxmlformats.org/officeDocument/2006/relationships/hyperlink" Target="https://www.enisa.europa.eu/publications/baseline-security-recommendations-for-iot" TargetMode="External"/><Relationship Id="rId18" Type="http://schemas.openxmlformats.org/officeDocument/2006/relationships/hyperlink" Target="https://www.imda.gov.sg/-/media/Imda/Files/Regulation-Licensing-and-Consultations/ICT-Standards/Telecommunication-Standards/Radio-Comms/IMDA-TS-RG-SEC.pdf?la=en&amp;hash=0C89294459ACB0C2022ACF74CCF5EA7B" TargetMode="External"/><Relationship Id="rId26" Type="http://schemas.openxmlformats.org/officeDocument/2006/relationships/hyperlink" Target="https://www.iso.org/standard/51583.html" TargetMode="External"/><Relationship Id="rId3" Type="http://schemas.openxmlformats.org/officeDocument/2006/relationships/hyperlink" Target="https://staysafeonline.org/stay-safe-online/securing-key-accounts-devices/securing-home-network/" TargetMode="External"/><Relationship Id="rId21" Type="http://schemas.openxmlformats.org/officeDocument/2006/relationships/hyperlink" Target="https://www.cisa.gov/uscert/security-publications/small-officehome-office-router-security" TargetMode="External"/><Relationship Id="rId7" Type="http://schemas.openxmlformats.org/officeDocument/2006/relationships/hyperlink" Target="https://www.itu.int/rec/T-REC-Y.4807/en" TargetMode="External"/><Relationship Id="rId12" Type="http://schemas.openxmlformats.org/officeDocument/2006/relationships/hyperlink" Target="https://csrc.nist.gov/publications/detail/nistir/8259a/final" TargetMode="External"/><Relationship Id="rId17" Type="http://schemas.openxmlformats.org/officeDocument/2006/relationships/hyperlink" Target="https://www.bsi.bund.de/SharedDocs/Downloads/DE/BSI/Publikationen/TechnischeRichtlinien/TR03148/TR03148-P_Testspezifikation.html" TargetMode="External"/><Relationship Id="rId25" Type="http://schemas.openxmlformats.org/officeDocument/2006/relationships/hyperlink" Target="https://www.iec.ch/blog/understanding-iec-62443" TargetMode="External"/><Relationship Id="rId2" Type="http://schemas.openxmlformats.org/officeDocument/2006/relationships/hyperlink" Target="https://www.consumer.ftc.gov/articles/how-secure-your-home-wi-fi-network" TargetMode="External"/><Relationship Id="rId16" Type="http://schemas.openxmlformats.org/officeDocument/2006/relationships/hyperlink" Target="https://owasp.org/www-project-internet-of-things/" TargetMode="External"/><Relationship Id="rId20" Type="http://schemas.openxmlformats.org/officeDocument/2006/relationships/hyperlink" Target="https://www.telekom.com/en/corporate-responsibility/data-protection-data-security/security" TargetMode="External"/><Relationship Id="rId1" Type="http://schemas.openxmlformats.org/officeDocument/2006/relationships/hyperlink" Target="https://brandfolder.com/s/8w5rj9qfpmctfz8whz3kcvk7" TargetMode="External"/><Relationship Id="rId6" Type="http://schemas.openxmlformats.org/officeDocument/2006/relationships/hyperlink" Target="https://www.itu.int/rec/T-REC-Y.4806/en" TargetMode="External"/><Relationship Id="rId11" Type="http://schemas.openxmlformats.org/officeDocument/2006/relationships/hyperlink" Target="https://www.etsi.org/deliver/etsi_tr/103400_103499/103421/01.01.01_60/tr_103421v010101p.pdf" TargetMode="External"/><Relationship Id="rId24" Type="http://schemas.openxmlformats.org/officeDocument/2006/relationships/hyperlink" Target="https://www.psacertified.org/development-resources/building-in-security/threat-models/" TargetMode="External"/><Relationship Id="rId5" Type="http://schemas.openxmlformats.org/officeDocument/2006/relationships/hyperlink" Target="https://www.itu.int/rec/T-REC-X.1361/en" TargetMode="External"/><Relationship Id="rId15" Type="http://schemas.openxmlformats.org/officeDocument/2006/relationships/hyperlink" Target="https://www.gsma.com/iot/iot-security-guidelines-for-endpoint-ecosystem/" TargetMode="External"/><Relationship Id="rId23" Type="http://schemas.openxmlformats.org/officeDocument/2006/relationships/hyperlink" Target="https://www.iiconsortium.org/foundational-publications/" TargetMode="External"/><Relationship Id="rId10" Type="http://schemas.openxmlformats.org/officeDocument/2006/relationships/hyperlink" Target="https://www.etsi.org/deliver/etsi_tr/103400_103499/103421/01.01.01_60/tr_103421v010101p.pdf" TargetMode="External"/><Relationship Id="rId19" Type="http://schemas.openxmlformats.org/officeDocument/2006/relationships/hyperlink" Target="https://www.bsi.bund.de/SharedDocs/Downloads/DE/BSI/Publikationen/TechnischeRichtlinien/TR03148/TR03148.html" TargetMode="External"/><Relationship Id="rId4" Type="http://schemas.openxmlformats.org/officeDocument/2006/relationships/hyperlink" Target="https://ico.org.uk/your-data-matters/online/wifi-security/" TargetMode="External"/><Relationship Id="rId9" Type="http://schemas.openxmlformats.org/officeDocument/2006/relationships/hyperlink" Target="https://www.globalcertificationforum.org/" TargetMode="External"/><Relationship Id="rId14" Type="http://schemas.openxmlformats.org/officeDocument/2006/relationships/hyperlink" Target="https://www.etsi.org/technologies/consumer-iot-security" TargetMode="External"/><Relationship Id="rId22" Type="http://schemas.openxmlformats.org/officeDocument/2006/relationships/hyperlink" Target="https://openconnectivity.org/developer/specifications/" TargetMode="External"/><Relationship Id="rId27"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5"/>
  <sheetViews>
    <sheetView showGridLines="0" zoomScale="70" zoomScaleNormal="70" workbookViewId="0">
      <selection activeCell="H17" sqref="H17"/>
    </sheetView>
  </sheetViews>
  <sheetFormatPr defaultRowHeight="13.2" x14ac:dyDescent="0.25"/>
  <cols>
    <col min="1" max="1" width="85" customWidth="1"/>
    <col min="2" max="2" width="49.77734375" style="7" customWidth="1"/>
    <col min="3" max="1025" width="8.77734375" customWidth="1"/>
  </cols>
  <sheetData>
    <row r="1" spans="1:4" ht="39.75" customHeight="1" x14ac:dyDescent="0.25">
      <c r="A1" s="110"/>
    </row>
    <row r="4" spans="1:4" ht="17.399999999999999" x14ac:dyDescent="0.3">
      <c r="A4" s="8" t="s">
        <v>0</v>
      </c>
    </row>
    <row r="5" spans="1:4" x14ac:dyDescent="0.25">
      <c r="A5" s="9"/>
    </row>
    <row r="6" spans="1:4" x14ac:dyDescent="0.25">
      <c r="A6" s="10"/>
      <c r="B6" s="11"/>
      <c r="C6" s="12"/>
    </row>
    <row r="7" spans="1:4" ht="15.6" x14ac:dyDescent="0.3">
      <c r="A7" s="13" t="s">
        <v>157</v>
      </c>
      <c r="B7" s="14" t="s">
        <v>1</v>
      </c>
      <c r="C7" s="15"/>
      <c r="D7" s="16"/>
    </row>
    <row r="8" spans="1:4" ht="15.6" x14ac:dyDescent="0.3">
      <c r="A8" s="13"/>
      <c r="B8" s="14"/>
      <c r="C8" s="15"/>
      <c r="D8" s="16"/>
    </row>
    <row r="9" spans="1:4" ht="15.6" x14ac:dyDescent="0.25">
      <c r="A9" s="17" t="s">
        <v>2</v>
      </c>
      <c r="B9" s="18" t="s">
        <v>3</v>
      </c>
      <c r="C9" s="19"/>
      <c r="D9" s="16"/>
    </row>
    <row r="10" spans="1:4" ht="15.6" x14ac:dyDescent="0.25">
      <c r="A10" s="17" t="s">
        <v>4</v>
      </c>
      <c r="B10" s="18" t="s">
        <v>5</v>
      </c>
      <c r="C10" s="19"/>
      <c r="D10" s="16"/>
    </row>
    <row r="11" spans="1:4" ht="15.6" x14ac:dyDescent="0.25">
      <c r="A11" s="17" t="s">
        <v>6</v>
      </c>
      <c r="B11" s="18" t="s">
        <v>7</v>
      </c>
      <c r="C11" s="19"/>
      <c r="D11" s="16"/>
    </row>
    <row r="12" spans="1:4" ht="15.6" x14ac:dyDescent="0.25">
      <c r="A12" s="17" t="s">
        <v>8</v>
      </c>
      <c r="B12" s="20" t="s">
        <v>9</v>
      </c>
      <c r="C12" s="19"/>
      <c r="D12" s="16"/>
    </row>
    <row r="13" spans="1:4" ht="15" x14ac:dyDescent="0.25">
      <c r="A13" s="21"/>
      <c r="B13" s="22"/>
      <c r="C13" s="23"/>
      <c r="D13" s="16"/>
    </row>
    <row r="14" spans="1:4" ht="15" x14ac:dyDescent="0.25">
      <c r="A14" s="24"/>
      <c r="B14" s="5"/>
      <c r="C14" s="25"/>
      <c r="D14" s="16"/>
    </row>
    <row r="15" spans="1:4" ht="15" x14ac:dyDescent="0.25">
      <c r="A15" s="24"/>
      <c r="B15" s="5"/>
      <c r="C15" s="25"/>
      <c r="D15" s="16"/>
    </row>
    <row r="16" spans="1:4" ht="15" x14ac:dyDescent="0.25">
      <c r="A16" s="26"/>
      <c r="B16" s="27"/>
      <c r="C16" s="28"/>
      <c r="D16" s="16"/>
    </row>
    <row r="17" spans="1:4" ht="15.6" x14ac:dyDescent="0.25">
      <c r="A17" s="29" t="s">
        <v>10</v>
      </c>
      <c r="B17" s="30"/>
      <c r="C17" s="31"/>
      <c r="D17" s="1"/>
    </row>
    <row r="18" spans="1:4" ht="46.5" customHeight="1" x14ac:dyDescent="0.25">
      <c r="A18" s="172" t="s">
        <v>190</v>
      </c>
      <c r="B18" s="172"/>
      <c r="C18" s="31"/>
      <c r="D18" s="1"/>
    </row>
    <row r="19" spans="1:4" ht="60" customHeight="1" x14ac:dyDescent="0.25">
      <c r="A19" s="173" t="s">
        <v>191</v>
      </c>
      <c r="B19" s="173"/>
      <c r="C19" s="31"/>
      <c r="D19" s="1"/>
    </row>
    <row r="20" spans="1:4" ht="45.75" customHeight="1" x14ac:dyDescent="0.25">
      <c r="A20" s="172" t="s">
        <v>153</v>
      </c>
      <c r="B20" s="172"/>
      <c r="C20" s="31"/>
      <c r="D20" s="1"/>
    </row>
    <row r="21" spans="1:4" ht="15" x14ac:dyDescent="0.25">
      <c r="A21" s="32"/>
      <c r="B21" s="33"/>
      <c r="C21" s="34"/>
      <c r="D21" s="1"/>
    </row>
    <row r="22" spans="1:4" ht="15" x14ac:dyDescent="0.25">
      <c r="A22" s="3"/>
      <c r="B22" s="4"/>
      <c r="C22" s="2"/>
      <c r="D22" s="1"/>
    </row>
    <row r="23" spans="1:4" ht="15" x14ac:dyDescent="0.25">
      <c r="A23" s="3"/>
      <c r="B23" s="4"/>
      <c r="C23" s="2"/>
      <c r="D23" s="1"/>
    </row>
    <row r="24" spans="1:4" ht="15" x14ac:dyDescent="0.25">
      <c r="A24" s="10"/>
      <c r="B24" s="35"/>
      <c r="C24" s="36"/>
      <c r="D24" s="1"/>
    </row>
    <row r="25" spans="1:4" ht="15.6" x14ac:dyDescent="0.25">
      <c r="A25" s="29" t="s">
        <v>76</v>
      </c>
      <c r="B25" s="30"/>
      <c r="C25" s="31"/>
      <c r="D25" s="1"/>
    </row>
    <row r="26" spans="1:4" ht="53.7" customHeight="1" x14ac:dyDescent="0.25">
      <c r="A26" s="172" t="s">
        <v>188</v>
      </c>
      <c r="B26" s="172"/>
      <c r="C26" s="31"/>
      <c r="D26" s="1"/>
    </row>
    <row r="27" spans="1:4" ht="60" customHeight="1" x14ac:dyDescent="0.25">
      <c r="A27" s="172" t="s">
        <v>194</v>
      </c>
      <c r="B27" s="172"/>
      <c r="C27" s="31"/>
      <c r="D27" s="1"/>
    </row>
    <row r="28" spans="1:4" ht="45" customHeight="1" x14ac:dyDescent="0.25">
      <c r="A28" s="172" t="s">
        <v>155</v>
      </c>
      <c r="B28" s="172"/>
      <c r="C28" s="31"/>
      <c r="D28" s="1"/>
    </row>
    <row r="29" spans="1:4" ht="45" customHeight="1" x14ac:dyDescent="0.25">
      <c r="A29" s="144" t="s">
        <v>156</v>
      </c>
      <c r="B29" s="152"/>
      <c r="C29" s="31"/>
      <c r="D29" s="1"/>
    </row>
    <row r="30" spans="1:4" ht="45" customHeight="1" thickBot="1" x14ac:dyDescent="0.3">
      <c r="A30" s="37" t="s">
        <v>189</v>
      </c>
      <c r="B30" s="33"/>
      <c r="C30" s="34"/>
      <c r="D30" s="1"/>
    </row>
    <row r="31" spans="1:4" ht="15" x14ac:dyDescent="0.25">
      <c r="B31" s="30"/>
      <c r="C31" s="38"/>
      <c r="D31" s="1"/>
    </row>
    <row r="32" spans="1:4" ht="15" x14ac:dyDescent="0.25">
      <c r="A32" s="6"/>
      <c r="B32" s="4"/>
      <c r="C32" s="2"/>
      <c r="D32" s="1"/>
    </row>
    <row r="33" spans="1:7" ht="16.2" thickBot="1" x14ac:dyDescent="0.35">
      <c r="A33" s="39"/>
      <c r="B33" s="14"/>
      <c r="C33" s="14"/>
      <c r="D33" s="1"/>
    </row>
    <row r="34" spans="1:7" ht="16.2" thickBot="1" x14ac:dyDescent="0.3">
      <c r="A34" s="40" t="s">
        <v>79</v>
      </c>
      <c r="B34" s="162">
        <v>3</v>
      </c>
      <c r="C34" s="41"/>
      <c r="D34" s="1"/>
    </row>
    <row r="35" spans="1:7" ht="15.6" x14ac:dyDescent="0.3">
      <c r="A35" s="16"/>
      <c r="B35" s="2"/>
      <c r="C35" s="42"/>
      <c r="D35" s="1"/>
    </row>
    <row r="36" spans="1:7" ht="24.6" x14ac:dyDescent="0.4">
      <c r="A36" s="153" t="s">
        <v>185</v>
      </c>
      <c r="B36" s="2"/>
      <c r="C36" s="42"/>
      <c r="D36" s="1"/>
    </row>
    <row r="37" spans="1:7" ht="15" x14ac:dyDescent="0.25">
      <c r="A37" s="16"/>
      <c r="B37" s="2" t="s">
        <v>182</v>
      </c>
      <c r="C37" s="2"/>
      <c r="D37" s="1" t="s">
        <v>183</v>
      </c>
      <c r="G37" t="s">
        <v>184</v>
      </c>
    </row>
    <row r="38" spans="1:7" ht="15" x14ac:dyDescent="0.25">
      <c r="A38" s="16">
        <v>1</v>
      </c>
      <c r="B38" t="s">
        <v>159</v>
      </c>
      <c r="C38" s="2"/>
      <c r="D38" s="110" t="str">
        <f>HYPERLINK("#'"&amp;B38&amp;"'!A38","Go To Sheet")</f>
        <v>Go To Sheet</v>
      </c>
    </row>
    <row r="39" spans="1:7" ht="15" x14ac:dyDescent="0.25">
      <c r="A39" s="16">
        <v>2</v>
      </c>
      <c r="B39" t="s">
        <v>160</v>
      </c>
      <c r="C39" s="2"/>
      <c r="D39" s="110" t="str">
        <f t="shared" ref="D39:D62" si="0">HYPERLINK("#'"&amp;B39&amp;"'!A38","Go To Sheet")</f>
        <v>Go To Sheet</v>
      </c>
    </row>
    <row r="40" spans="1:7" ht="15" x14ac:dyDescent="0.25">
      <c r="A40" s="16">
        <v>3</v>
      </c>
      <c r="B40" t="s">
        <v>161</v>
      </c>
      <c r="C40" s="2"/>
      <c r="D40" s="110" t="str">
        <f t="shared" si="0"/>
        <v>Go To Sheet</v>
      </c>
    </row>
    <row r="41" spans="1:7" ht="15" x14ac:dyDescent="0.25">
      <c r="A41" s="16">
        <v>4</v>
      </c>
      <c r="B41" t="s">
        <v>162</v>
      </c>
      <c r="C41" s="2"/>
      <c r="D41" s="110" t="str">
        <f t="shared" si="0"/>
        <v>Go To Sheet</v>
      </c>
    </row>
    <row r="42" spans="1:7" ht="15" x14ac:dyDescent="0.25">
      <c r="A42" s="16">
        <v>5</v>
      </c>
      <c r="B42" t="s">
        <v>163</v>
      </c>
      <c r="D42" s="110" t="str">
        <f t="shared" si="0"/>
        <v>Go To Sheet</v>
      </c>
    </row>
    <row r="43" spans="1:7" ht="15" x14ac:dyDescent="0.25">
      <c r="A43" s="16">
        <v>6</v>
      </c>
      <c r="B43" t="s">
        <v>164</v>
      </c>
      <c r="D43" s="110" t="str">
        <f t="shared" si="0"/>
        <v>Go To Sheet</v>
      </c>
      <c r="G43" s="141" t="s">
        <v>62</v>
      </c>
    </row>
    <row r="44" spans="1:7" ht="15" x14ac:dyDescent="0.25">
      <c r="A44" s="16">
        <v>7</v>
      </c>
      <c r="B44" t="s">
        <v>165</v>
      </c>
      <c r="D44" s="110" t="str">
        <f t="shared" si="0"/>
        <v>Go To Sheet</v>
      </c>
      <c r="G44" s="141" t="s">
        <v>63</v>
      </c>
    </row>
    <row r="45" spans="1:7" ht="15" x14ac:dyDescent="0.25">
      <c r="A45" s="16">
        <v>8</v>
      </c>
      <c r="B45" t="s">
        <v>166</v>
      </c>
      <c r="D45" s="110" t="str">
        <f t="shared" si="0"/>
        <v>Go To Sheet</v>
      </c>
      <c r="G45" s="141" t="s">
        <v>64</v>
      </c>
    </row>
    <row r="46" spans="1:7" ht="15" x14ac:dyDescent="0.25">
      <c r="A46" s="16">
        <v>9</v>
      </c>
      <c r="B46" t="s">
        <v>167</v>
      </c>
      <c r="D46" s="110" t="str">
        <f t="shared" si="0"/>
        <v>Go To Sheet</v>
      </c>
      <c r="G46" s="141" t="s">
        <v>65</v>
      </c>
    </row>
    <row r="47" spans="1:7" ht="15" x14ac:dyDescent="0.25">
      <c r="A47" s="16">
        <v>10</v>
      </c>
      <c r="B47" t="s">
        <v>168</v>
      </c>
      <c r="D47" s="110" t="str">
        <f t="shared" si="0"/>
        <v>Go To Sheet</v>
      </c>
      <c r="G47" s="141" t="s">
        <v>66</v>
      </c>
    </row>
    <row r="48" spans="1:7" ht="15" x14ac:dyDescent="0.25">
      <c r="A48" s="16">
        <v>11</v>
      </c>
      <c r="B48" t="s">
        <v>169</v>
      </c>
      <c r="D48" s="110" t="str">
        <f t="shared" si="0"/>
        <v>Go To Sheet</v>
      </c>
      <c r="G48" s="141" t="s">
        <v>67</v>
      </c>
    </row>
    <row r="49" spans="1:7" ht="15" x14ac:dyDescent="0.25">
      <c r="A49" s="16">
        <v>12</v>
      </c>
      <c r="B49" t="s">
        <v>170</v>
      </c>
      <c r="D49" s="110" t="str">
        <f t="shared" si="0"/>
        <v>Go To Sheet</v>
      </c>
      <c r="G49" s="141" t="s">
        <v>68</v>
      </c>
    </row>
    <row r="50" spans="1:7" ht="15" x14ac:dyDescent="0.25">
      <c r="A50" s="16">
        <v>13</v>
      </c>
      <c r="B50" t="s">
        <v>171</v>
      </c>
      <c r="D50" s="110" t="str">
        <f t="shared" si="0"/>
        <v>Go To Sheet</v>
      </c>
      <c r="G50" s="141" t="s">
        <v>69</v>
      </c>
    </row>
    <row r="51" spans="1:7" ht="15" x14ac:dyDescent="0.25">
      <c r="A51" s="16">
        <v>14</v>
      </c>
      <c r="B51" t="s">
        <v>172</v>
      </c>
      <c r="D51" s="110" t="str">
        <f t="shared" si="0"/>
        <v>Go To Sheet</v>
      </c>
      <c r="G51" s="141" t="s">
        <v>70</v>
      </c>
    </row>
    <row r="52" spans="1:7" ht="15" x14ac:dyDescent="0.25">
      <c r="A52" s="16">
        <v>15</v>
      </c>
      <c r="B52" t="s">
        <v>173</v>
      </c>
      <c r="D52" s="110" t="str">
        <f t="shared" si="0"/>
        <v>Go To Sheet</v>
      </c>
      <c r="G52" s="141" t="s">
        <v>71</v>
      </c>
    </row>
    <row r="53" spans="1:7" ht="15" x14ac:dyDescent="0.25">
      <c r="A53" s="16">
        <v>16</v>
      </c>
      <c r="B53" t="s">
        <v>174</v>
      </c>
      <c r="D53" s="110" t="str">
        <f t="shared" si="0"/>
        <v>Go To Sheet</v>
      </c>
      <c r="G53" s="141" t="s">
        <v>72</v>
      </c>
    </row>
    <row r="54" spans="1:7" ht="15" x14ac:dyDescent="0.25">
      <c r="A54" s="16">
        <v>17</v>
      </c>
      <c r="B54" t="s">
        <v>175</v>
      </c>
      <c r="D54" s="110" t="str">
        <f t="shared" si="0"/>
        <v>Go To Sheet</v>
      </c>
      <c r="G54" s="141" t="s">
        <v>73</v>
      </c>
    </row>
    <row r="55" spans="1:7" ht="15" x14ac:dyDescent="0.25">
      <c r="A55" s="16">
        <v>18</v>
      </c>
      <c r="B55" t="s">
        <v>176</v>
      </c>
      <c r="D55" s="110" t="str">
        <f t="shared" si="0"/>
        <v>Go To Sheet</v>
      </c>
      <c r="G55" s="141" t="s">
        <v>74</v>
      </c>
    </row>
    <row r="56" spans="1:7" ht="15" x14ac:dyDescent="0.25">
      <c r="A56" s="16">
        <v>19</v>
      </c>
      <c r="B56" t="s">
        <v>177</v>
      </c>
      <c r="D56" s="110" t="str">
        <f t="shared" si="0"/>
        <v>Go To Sheet</v>
      </c>
      <c r="G56" s="141" t="s">
        <v>75</v>
      </c>
    </row>
    <row r="57" spans="1:7" ht="15" x14ac:dyDescent="0.25">
      <c r="A57" s="16">
        <v>20</v>
      </c>
      <c r="B57" t="s">
        <v>178</v>
      </c>
      <c r="D57" s="110" t="str">
        <f t="shared" si="0"/>
        <v>Go To Sheet</v>
      </c>
    </row>
    <row r="58" spans="1:7" ht="15" x14ac:dyDescent="0.25">
      <c r="A58" s="16">
        <v>21</v>
      </c>
      <c r="B58" t="s">
        <v>179</v>
      </c>
      <c r="D58" s="110" t="str">
        <f t="shared" si="0"/>
        <v>Go To Sheet</v>
      </c>
    </row>
    <row r="59" spans="1:7" ht="15" x14ac:dyDescent="0.25">
      <c r="A59" s="16">
        <v>22</v>
      </c>
      <c r="B59" t="s">
        <v>158</v>
      </c>
      <c r="D59" s="110" t="str">
        <f t="shared" si="0"/>
        <v>Go To Sheet</v>
      </c>
    </row>
    <row r="60" spans="1:7" ht="15" x14ac:dyDescent="0.25">
      <c r="A60" s="16">
        <v>23</v>
      </c>
      <c r="B60" t="s">
        <v>180</v>
      </c>
      <c r="D60" s="110" t="str">
        <f t="shared" si="0"/>
        <v>Go To Sheet</v>
      </c>
    </row>
    <row r="61" spans="1:7" ht="15" x14ac:dyDescent="0.25">
      <c r="A61" s="16">
        <v>24</v>
      </c>
      <c r="B61" t="s">
        <v>109</v>
      </c>
      <c r="D61" s="110" t="str">
        <f t="shared" si="0"/>
        <v>Go To Sheet</v>
      </c>
    </row>
    <row r="62" spans="1:7" ht="15" x14ac:dyDescent="0.25">
      <c r="A62" s="16">
        <v>25</v>
      </c>
      <c r="B62" t="s">
        <v>181</v>
      </c>
      <c r="D62" s="110" t="str">
        <f t="shared" si="0"/>
        <v>Go To Sheet</v>
      </c>
    </row>
    <row r="63" spans="1:7" ht="15" x14ac:dyDescent="0.25">
      <c r="A63" s="16"/>
      <c r="B63"/>
    </row>
    <row r="64" spans="1:7" ht="15" x14ac:dyDescent="0.25">
      <c r="A64" s="16"/>
      <c r="B64"/>
    </row>
    <row r="65" spans="1:1" ht="15" x14ac:dyDescent="0.25">
      <c r="A65" s="16"/>
    </row>
  </sheetData>
  <mergeCells count="6">
    <mergeCell ref="A28:B28"/>
    <mergeCell ref="A18:B18"/>
    <mergeCell ref="A19:B19"/>
    <mergeCell ref="A20:B20"/>
    <mergeCell ref="A26:B26"/>
    <mergeCell ref="A27:B27"/>
  </mergeCells>
  <phoneticPr fontId="25" type="noConversion"/>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89"/>
  <sheetViews>
    <sheetView showGridLines="0" zoomScale="70" zoomScaleNormal="70" workbookViewId="0">
      <selection activeCell="U60" sqref="U60"/>
    </sheetView>
  </sheetViews>
  <sheetFormatPr defaultRowHeight="14.4" outlineLevelRow="1" outlineLevelCol="1" x14ac:dyDescent="0.3"/>
  <cols>
    <col min="1" max="1" width="9.109375" style="43" customWidth="1"/>
    <col min="2" max="2" width="28" style="43" customWidth="1"/>
    <col min="3" max="3" width="32.5546875" style="43" customWidth="1"/>
    <col min="4" max="4" width="79.21875" style="43" customWidth="1"/>
    <col min="5" max="5" width="5.109375" style="43" customWidth="1"/>
    <col min="6" max="6" width="22.109375" style="44" customWidth="1"/>
    <col min="7" max="7" width="19" style="43" customWidth="1"/>
    <col min="8" max="8" width="19.5546875" style="43" hidden="1" customWidth="1" outlineLevel="1"/>
    <col min="9" max="9" width="20" style="43" hidden="1" customWidth="1" outlineLevel="1"/>
    <col min="10" max="10" width="22.77734375" style="43" hidden="1" customWidth="1" outlineLevel="1"/>
    <col min="11" max="11" width="18.77734375" style="43" hidden="1" customWidth="1" outlineLevel="1"/>
    <col min="12" max="12" width="16" style="43" hidden="1" customWidth="1" outlineLevel="1"/>
    <col min="13" max="13" width="17.21875" style="43" hidden="1" customWidth="1" outlineLevel="1"/>
    <col min="14" max="14" width="14.5546875" style="43" hidden="1" customWidth="1" outlineLevel="1"/>
    <col min="15" max="15" width="15" style="43" hidden="1" customWidth="1" outlineLevel="1"/>
    <col min="16" max="16" width="14.109375" style="43" hidden="1" customWidth="1" outlineLevel="1"/>
    <col min="17" max="17" width="9.109375" style="43" customWidth="1" collapsed="1"/>
    <col min="18" max="1024" width="9.109375" style="43" customWidth="1"/>
  </cols>
  <sheetData>
    <row r="1" spans="1:1024" s="45" customFormat="1" ht="41.7" customHeight="1" x14ac:dyDescent="0.35">
      <c r="A1" s="110"/>
      <c r="B1" s="45" t="str">
        <f>Assessee</f>
        <v>&lt;Insert OEM or Assessee  Name&gt;</v>
      </c>
      <c r="D1" s="45" t="str">
        <f>Product</f>
        <v>&lt;Insert Product Name /Model No&gt;</v>
      </c>
      <c r="F1" s="46" t="s">
        <v>12</v>
      </c>
    </row>
    <row r="3" spans="1:1024" ht="18" x14ac:dyDescent="0.35">
      <c r="A3" s="174" t="s">
        <v>13</v>
      </c>
      <c r="B3" s="174"/>
    </row>
    <row r="4" spans="1:1024" x14ac:dyDescent="0.3">
      <c r="B4" s="47" t="s">
        <v>14</v>
      </c>
    </row>
    <row r="5" spans="1:1024" ht="21" x14ac:dyDescent="0.4">
      <c r="H5" s="142"/>
      <c r="I5" s="142"/>
      <c r="J5" s="142"/>
      <c r="K5" s="142"/>
      <c r="L5" s="142"/>
      <c r="M5" s="143"/>
      <c r="N5" s="143"/>
      <c r="O5" s="143"/>
    </row>
    <row r="6" spans="1:1024" x14ac:dyDescent="0.3">
      <c r="B6" s="43" t="s">
        <v>15</v>
      </c>
    </row>
    <row r="7" spans="1:1024" x14ac:dyDescent="0.3">
      <c r="B7" s="43" t="s">
        <v>16</v>
      </c>
    </row>
    <row r="8" spans="1:1024" x14ac:dyDescent="0.3">
      <c r="B8" s="43" t="s">
        <v>193</v>
      </c>
    </row>
    <row r="9" spans="1:1024" ht="15" thickBot="1" x14ac:dyDescent="0.35"/>
    <row r="10" spans="1:1024" x14ac:dyDescent="0.3">
      <c r="A10" s="48"/>
      <c r="B10" s="49"/>
      <c r="C10" s="49"/>
      <c r="D10" s="49"/>
      <c r="E10" s="49"/>
      <c r="F10" s="50"/>
      <c r="G10" s="51"/>
    </row>
    <row r="11" spans="1:1024" s="73" customFormat="1" ht="46.05" customHeight="1" thickBot="1" x14ac:dyDescent="0.5">
      <c r="A11" s="154"/>
      <c r="B11" s="155" t="s">
        <v>186</v>
      </c>
      <c r="C11" s="155" t="s">
        <v>187</v>
      </c>
      <c r="D11" s="155"/>
      <c r="E11" s="156"/>
      <c r="F11" s="157" t="s">
        <v>147</v>
      </c>
      <c r="G11" s="158"/>
      <c r="H11" s="159"/>
      <c r="I11" s="160" t="s">
        <v>148</v>
      </c>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59"/>
      <c r="JW11" s="159"/>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59"/>
      <c r="VB11" s="159"/>
      <c r="VC11" s="159"/>
      <c r="VD11" s="159"/>
      <c r="VE11" s="159"/>
      <c r="VF11" s="159"/>
      <c r="VG11" s="159"/>
      <c r="VH11" s="159"/>
      <c r="VI11" s="159"/>
      <c r="VJ11" s="159"/>
      <c r="VK11" s="159"/>
      <c r="VL11" s="159"/>
      <c r="VM11" s="159"/>
      <c r="VN11" s="159"/>
      <c r="VO11" s="159"/>
      <c r="VP11" s="159"/>
      <c r="VQ11" s="159"/>
      <c r="VR11" s="159"/>
      <c r="VS11" s="159"/>
      <c r="VT11" s="159"/>
      <c r="VU11" s="159"/>
      <c r="VV11" s="159"/>
      <c r="VW11" s="159"/>
      <c r="VX11" s="159"/>
      <c r="VY11" s="159"/>
      <c r="VZ11" s="159"/>
      <c r="WA11" s="159"/>
      <c r="WB11" s="159"/>
      <c r="WC11" s="159"/>
      <c r="WD11" s="159"/>
      <c r="WE11" s="159"/>
      <c r="WF11" s="159"/>
      <c r="WG11" s="159"/>
      <c r="WH11" s="159"/>
      <c r="WI11" s="159"/>
      <c r="WJ11" s="159"/>
      <c r="WK11" s="159"/>
      <c r="WL11" s="159"/>
      <c r="WM11" s="159"/>
      <c r="WN11" s="159"/>
      <c r="WO11" s="159"/>
      <c r="WP11" s="159"/>
      <c r="WQ11" s="159"/>
      <c r="WR11" s="159"/>
      <c r="WS11" s="159"/>
      <c r="WT11" s="159"/>
      <c r="WU11" s="159"/>
      <c r="WV11" s="159"/>
      <c r="WW11" s="159"/>
      <c r="WX11" s="159"/>
      <c r="WY11" s="159"/>
      <c r="WZ11" s="159"/>
      <c r="XA11" s="159"/>
      <c r="XB11" s="159"/>
      <c r="XC11" s="159"/>
      <c r="XD11" s="159"/>
      <c r="XE11" s="159"/>
      <c r="XF11" s="159"/>
      <c r="XG11" s="159"/>
      <c r="XH11" s="159"/>
      <c r="XI11" s="159"/>
      <c r="XJ11" s="159"/>
      <c r="XK11" s="159"/>
      <c r="XL11" s="159"/>
      <c r="XM11" s="159"/>
      <c r="XN11" s="159"/>
      <c r="XO11" s="159"/>
      <c r="XP11" s="159"/>
      <c r="XQ11" s="159"/>
      <c r="XR11" s="159"/>
      <c r="XS11" s="159"/>
      <c r="XT11" s="159"/>
      <c r="XU11" s="159"/>
      <c r="XV11" s="159"/>
      <c r="XW11" s="159"/>
      <c r="XX11" s="159"/>
      <c r="XY11" s="159"/>
      <c r="XZ11" s="159"/>
      <c r="YA11" s="159"/>
      <c r="YB11" s="159"/>
      <c r="YC11" s="159"/>
      <c r="YD11" s="159"/>
      <c r="YE11" s="159"/>
      <c r="YF11" s="159"/>
      <c r="YG11" s="159"/>
      <c r="YH11" s="159"/>
      <c r="YI11" s="159"/>
      <c r="YJ11" s="159"/>
      <c r="YK11" s="159"/>
      <c r="YL11" s="159"/>
      <c r="YM11" s="159"/>
      <c r="YN11" s="159"/>
      <c r="YO11" s="159"/>
      <c r="YP11" s="159"/>
      <c r="YQ11" s="159"/>
      <c r="YR11" s="159"/>
      <c r="YS11" s="159"/>
      <c r="YT11" s="159"/>
      <c r="YU11" s="159"/>
      <c r="YV11" s="159"/>
      <c r="YW11" s="159"/>
      <c r="YX11" s="159"/>
      <c r="YY11" s="159"/>
      <c r="YZ11" s="159"/>
      <c r="ZA11" s="159"/>
      <c r="ZB11" s="159"/>
      <c r="ZC11" s="159"/>
      <c r="ZD11" s="159"/>
      <c r="ZE11" s="159"/>
      <c r="ZF11" s="159"/>
      <c r="ZG11" s="159"/>
      <c r="ZH11" s="159"/>
      <c r="ZI11" s="159"/>
      <c r="ZJ11" s="159"/>
      <c r="ZK11" s="159"/>
      <c r="ZL11" s="159"/>
      <c r="ZM11" s="159"/>
      <c r="ZN11" s="159"/>
      <c r="ZO11" s="159"/>
      <c r="ZP11" s="159"/>
      <c r="ZQ11" s="159"/>
      <c r="ZR11" s="159"/>
      <c r="ZS11" s="159"/>
      <c r="ZT11" s="159"/>
      <c r="ZU11" s="159"/>
      <c r="ZV11" s="159"/>
      <c r="ZW11" s="159"/>
      <c r="ZX11" s="159"/>
      <c r="ZY11" s="159"/>
      <c r="ZZ11" s="159"/>
      <c r="AAA11" s="159"/>
      <c r="AAB11" s="159"/>
      <c r="AAC11" s="159"/>
      <c r="AAD11" s="159"/>
      <c r="AAE11" s="159"/>
      <c r="AAF11" s="159"/>
      <c r="AAG11" s="159"/>
      <c r="AAH11" s="159"/>
      <c r="AAI11" s="159"/>
      <c r="AAJ11" s="159"/>
      <c r="AAK11" s="159"/>
      <c r="AAL11" s="159"/>
      <c r="AAM11" s="159"/>
      <c r="AAN11" s="159"/>
      <c r="AAO11" s="159"/>
      <c r="AAP11" s="159"/>
      <c r="AAQ11" s="159"/>
      <c r="AAR11" s="159"/>
      <c r="AAS11" s="159"/>
      <c r="AAT11" s="159"/>
      <c r="AAU11" s="159"/>
      <c r="AAV11" s="159"/>
      <c r="AAW11" s="159"/>
      <c r="AAX11" s="159"/>
      <c r="AAY11" s="159"/>
      <c r="AAZ11" s="159"/>
      <c r="ABA11" s="159"/>
      <c r="ABB11" s="159"/>
      <c r="ABC11" s="159"/>
      <c r="ABD11" s="159"/>
      <c r="ABE11" s="159"/>
      <c r="ABF11" s="159"/>
      <c r="ABG11" s="159"/>
      <c r="ABH11" s="159"/>
      <c r="ABI11" s="159"/>
      <c r="ABJ11" s="159"/>
      <c r="ABK11" s="159"/>
      <c r="ABL11" s="159"/>
      <c r="ABM11" s="159"/>
      <c r="ABN11" s="159"/>
      <c r="ABO11" s="159"/>
      <c r="ABP11" s="159"/>
      <c r="ABQ11" s="159"/>
      <c r="ABR11" s="159"/>
      <c r="ABS11" s="159"/>
      <c r="ABT11" s="159"/>
      <c r="ABU11" s="159"/>
      <c r="ABV11" s="159"/>
      <c r="ABW11" s="159"/>
      <c r="ABX11" s="159"/>
      <c r="ABY11" s="159"/>
      <c r="ABZ11" s="159"/>
      <c r="ACA11" s="159"/>
      <c r="ACB11" s="159"/>
      <c r="ACC11" s="159"/>
      <c r="ACD11" s="159"/>
      <c r="ACE11" s="159"/>
      <c r="ACF11" s="159"/>
      <c r="ACG11" s="159"/>
      <c r="ACH11" s="159"/>
      <c r="ACI11" s="159"/>
      <c r="ACJ11" s="159"/>
      <c r="ACK11" s="159"/>
      <c r="ACL11" s="159"/>
      <c r="ACM11" s="159"/>
      <c r="ACN11" s="159"/>
      <c r="ACO11" s="159"/>
      <c r="ACP11" s="159"/>
      <c r="ACQ11" s="159"/>
      <c r="ACR11" s="159"/>
      <c r="ACS11" s="159"/>
      <c r="ACT11" s="159"/>
      <c r="ACU11" s="159"/>
      <c r="ACV11" s="159"/>
      <c r="ACW11" s="159"/>
      <c r="ACX11" s="159"/>
      <c r="ACY11" s="159"/>
      <c r="ACZ11" s="159"/>
      <c r="ADA11" s="159"/>
      <c r="ADB11" s="159"/>
      <c r="ADC11" s="159"/>
      <c r="ADD11" s="159"/>
      <c r="ADE11" s="159"/>
      <c r="ADF11" s="159"/>
      <c r="ADG11" s="159"/>
      <c r="ADH11" s="159"/>
      <c r="ADI11" s="159"/>
      <c r="ADJ11" s="159"/>
      <c r="ADK11" s="159"/>
      <c r="ADL11" s="159"/>
      <c r="ADM11" s="159"/>
      <c r="ADN11" s="159"/>
      <c r="ADO11" s="159"/>
      <c r="ADP11" s="159"/>
      <c r="ADQ11" s="159"/>
      <c r="ADR11" s="159"/>
      <c r="ADS11" s="159"/>
      <c r="ADT11" s="159"/>
      <c r="ADU11" s="159"/>
      <c r="ADV11" s="159"/>
      <c r="ADW11" s="159"/>
      <c r="ADX11" s="159"/>
      <c r="ADY11" s="159"/>
      <c r="ADZ11" s="159"/>
      <c r="AEA11" s="159"/>
      <c r="AEB11" s="159"/>
      <c r="AEC11" s="159"/>
      <c r="AED11" s="159"/>
      <c r="AEE11" s="159"/>
      <c r="AEF11" s="159"/>
      <c r="AEG11" s="159"/>
      <c r="AEH11" s="159"/>
      <c r="AEI11" s="159"/>
      <c r="AEJ11" s="159"/>
      <c r="AEK11" s="159"/>
      <c r="AEL11" s="159"/>
      <c r="AEM11" s="159"/>
      <c r="AEN11" s="159"/>
      <c r="AEO11" s="159"/>
      <c r="AEP11" s="159"/>
      <c r="AEQ11" s="159"/>
      <c r="AER11" s="159"/>
      <c r="AES11" s="159"/>
      <c r="AET11" s="159"/>
      <c r="AEU11" s="159"/>
      <c r="AEV11" s="159"/>
      <c r="AEW11" s="159"/>
      <c r="AEX11" s="159"/>
      <c r="AEY11" s="159"/>
      <c r="AEZ11" s="159"/>
      <c r="AFA11" s="159"/>
      <c r="AFB11" s="159"/>
      <c r="AFC11" s="159"/>
      <c r="AFD11" s="159"/>
      <c r="AFE11" s="159"/>
      <c r="AFF11" s="159"/>
      <c r="AFG11" s="159"/>
      <c r="AFH11" s="159"/>
      <c r="AFI11" s="159"/>
      <c r="AFJ11" s="159"/>
      <c r="AFK11" s="159"/>
      <c r="AFL11" s="159"/>
      <c r="AFM11" s="159"/>
      <c r="AFN11" s="159"/>
      <c r="AFO11" s="159"/>
      <c r="AFP11" s="159"/>
      <c r="AFQ11" s="159"/>
      <c r="AFR11" s="159"/>
      <c r="AFS11" s="159"/>
      <c r="AFT11" s="159"/>
      <c r="AFU11" s="159"/>
      <c r="AFV11" s="159"/>
      <c r="AFW11" s="159"/>
      <c r="AFX11" s="159"/>
      <c r="AFY11" s="159"/>
      <c r="AFZ11" s="159"/>
      <c r="AGA11" s="159"/>
      <c r="AGB11" s="159"/>
      <c r="AGC11" s="159"/>
      <c r="AGD11" s="159"/>
      <c r="AGE11" s="159"/>
      <c r="AGF11" s="159"/>
      <c r="AGG11" s="159"/>
      <c r="AGH11" s="159"/>
      <c r="AGI11" s="159"/>
      <c r="AGJ11" s="159"/>
      <c r="AGK11" s="159"/>
      <c r="AGL11" s="159"/>
      <c r="AGM11" s="159"/>
      <c r="AGN11" s="159"/>
      <c r="AGO11" s="159"/>
      <c r="AGP11" s="159"/>
      <c r="AGQ11" s="159"/>
      <c r="AGR11" s="159"/>
      <c r="AGS11" s="159"/>
      <c r="AGT11" s="159"/>
      <c r="AGU11" s="159"/>
      <c r="AGV11" s="159"/>
      <c r="AGW11" s="159"/>
      <c r="AGX11" s="159"/>
      <c r="AGY11" s="159"/>
      <c r="AGZ11" s="159"/>
      <c r="AHA11" s="159"/>
      <c r="AHB11" s="159"/>
      <c r="AHC11" s="159"/>
      <c r="AHD11" s="159"/>
      <c r="AHE11" s="159"/>
      <c r="AHF11" s="159"/>
      <c r="AHG11" s="159"/>
      <c r="AHH11" s="159"/>
      <c r="AHI11" s="159"/>
      <c r="AHJ11" s="159"/>
      <c r="AHK11" s="159"/>
      <c r="AHL11" s="159"/>
      <c r="AHM11" s="159"/>
      <c r="AHN11" s="159"/>
      <c r="AHO11" s="159"/>
      <c r="AHP11" s="159"/>
      <c r="AHQ11" s="159"/>
      <c r="AHR11" s="159"/>
      <c r="AHS11" s="159"/>
      <c r="AHT11" s="159"/>
      <c r="AHU11" s="159"/>
      <c r="AHV11" s="159"/>
      <c r="AHW11" s="159"/>
      <c r="AHX11" s="159"/>
      <c r="AHY11" s="159"/>
      <c r="AHZ11" s="159"/>
      <c r="AIA11" s="159"/>
      <c r="AIB11" s="159"/>
      <c r="AIC11" s="159"/>
      <c r="AID11" s="159"/>
      <c r="AIE11" s="159"/>
      <c r="AIF11" s="159"/>
      <c r="AIG11" s="159"/>
      <c r="AIH11" s="159"/>
      <c r="AII11" s="159"/>
      <c r="AIJ11" s="159"/>
      <c r="AIK11" s="159"/>
      <c r="AIL11" s="159"/>
      <c r="AIM11" s="159"/>
      <c r="AIN11" s="159"/>
      <c r="AIO11" s="159"/>
      <c r="AIP11" s="159"/>
      <c r="AIQ11" s="159"/>
      <c r="AIR11" s="159"/>
      <c r="AIS11" s="159"/>
      <c r="AIT11" s="159"/>
      <c r="AIU11" s="159"/>
      <c r="AIV11" s="159"/>
      <c r="AIW11" s="159"/>
      <c r="AIX11" s="159"/>
      <c r="AIY11" s="159"/>
      <c r="AIZ11" s="159"/>
      <c r="AJA11" s="159"/>
      <c r="AJB11" s="159"/>
      <c r="AJC11" s="159"/>
      <c r="AJD11" s="159"/>
      <c r="AJE11" s="159"/>
      <c r="AJF11" s="159"/>
      <c r="AJG11" s="159"/>
      <c r="AJH11" s="159"/>
      <c r="AJI11" s="159"/>
      <c r="AJJ11" s="159"/>
      <c r="AJK11" s="159"/>
      <c r="AJL11" s="159"/>
      <c r="AJM11" s="159"/>
      <c r="AJN11" s="159"/>
      <c r="AJO11" s="159"/>
      <c r="AJP11" s="159"/>
      <c r="AJQ11" s="159"/>
      <c r="AJR11" s="159"/>
      <c r="AJS11" s="159"/>
      <c r="AJT11" s="159"/>
      <c r="AJU11" s="159"/>
      <c r="AJV11" s="159"/>
      <c r="AJW11" s="159"/>
      <c r="AJX11" s="159"/>
      <c r="AJY11" s="159"/>
      <c r="AJZ11" s="159"/>
      <c r="AKA11" s="159"/>
      <c r="AKB11" s="159"/>
      <c r="AKC11" s="159"/>
      <c r="AKD11" s="159"/>
      <c r="AKE11" s="159"/>
      <c r="AKF11" s="159"/>
      <c r="AKG11" s="159"/>
      <c r="AKH11" s="159"/>
      <c r="AKI11" s="159"/>
      <c r="AKJ11" s="159"/>
      <c r="AKK11" s="159"/>
      <c r="AKL11" s="159"/>
      <c r="AKM11" s="159"/>
      <c r="AKN11" s="159"/>
      <c r="AKO11" s="159"/>
      <c r="AKP11" s="159"/>
      <c r="AKQ11" s="159"/>
      <c r="AKR11" s="159"/>
      <c r="AKS11" s="159"/>
      <c r="AKT11" s="159"/>
      <c r="AKU11" s="159"/>
      <c r="AKV11" s="159"/>
      <c r="AKW11" s="159"/>
      <c r="AKX11" s="159"/>
      <c r="AKY11" s="159"/>
      <c r="AKZ11" s="159"/>
      <c r="ALA11" s="159"/>
      <c r="ALB11" s="159"/>
      <c r="ALC11" s="159"/>
      <c r="ALD11" s="159"/>
      <c r="ALE11" s="159"/>
      <c r="ALF11" s="159"/>
      <c r="ALG11" s="159"/>
      <c r="ALH11" s="159"/>
      <c r="ALI11" s="159"/>
      <c r="ALJ11" s="159"/>
      <c r="ALK11" s="159"/>
      <c r="ALL11" s="159"/>
      <c r="ALM11" s="159"/>
      <c r="ALN11" s="159"/>
      <c r="ALO11" s="159"/>
      <c r="ALP11" s="159"/>
      <c r="ALQ11" s="159"/>
      <c r="ALR11" s="159"/>
      <c r="ALS11" s="159"/>
      <c r="ALT11" s="159"/>
      <c r="ALU11" s="159"/>
      <c r="ALV11" s="159"/>
      <c r="ALW11" s="159"/>
      <c r="ALX11" s="159"/>
      <c r="ALY11" s="159"/>
      <c r="ALZ11" s="159"/>
      <c r="AMA11" s="159"/>
      <c r="AMB11" s="159"/>
      <c r="AMC11" s="159"/>
      <c r="AMD11" s="159"/>
      <c r="AME11" s="159"/>
      <c r="AMF11" s="159"/>
      <c r="AMG11" s="159"/>
    </row>
    <row r="12" spans="1:1024" ht="72.75" customHeight="1" thickBot="1" x14ac:dyDescent="0.45">
      <c r="A12" s="52"/>
      <c r="B12" s="55" t="s">
        <v>19</v>
      </c>
      <c r="C12" s="57" t="s">
        <v>25</v>
      </c>
      <c r="D12" s="145" t="str">
        <f>IF(C12=B31,C31,IF(C12=B32,C32,IF(C12=B33,C33,"")))</f>
        <v xml:space="preserve"> devices or services processing sensitive information, including Personally Identifiable Information, whose compromise would have limited impact on an individual or organisation</v>
      </c>
      <c r="E12" s="54"/>
      <c r="F12" s="57" t="str">
        <f>VLOOKUP(F36,I36:L63,2,FALSE)</f>
        <v>MEDIUM</v>
      </c>
      <c r="G12" s="56"/>
      <c r="H12" s="114"/>
      <c r="I12" s="57">
        <f>VLOOKUP(C12,J36:M63,4, FALSE)</f>
        <v>2</v>
      </c>
      <c r="AMH12"/>
      <c r="AMI12"/>
      <c r="AMJ12"/>
    </row>
    <row r="13" spans="1:1024" ht="27.75" customHeight="1" thickBot="1" x14ac:dyDescent="0.4">
      <c r="A13" s="52"/>
      <c r="B13" s="55"/>
      <c r="C13" s="58"/>
      <c r="D13" s="145"/>
      <c r="E13" s="54"/>
      <c r="F13" s="115"/>
      <c r="G13" s="56"/>
      <c r="AMH13"/>
      <c r="AMI13"/>
      <c r="AMJ13"/>
    </row>
    <row r="14" spans="1:1024" ht="42" customHeight="1" thickBot="1" x14ac:dyDescent="0.4">
      <c r="A14" s="52"/>
      <c r="B14" s="55" t="s">
        <v>21</v>
      </c>
      <c r="C14" s="57" t="s">
        <v>25</v>
      </c>
      <c r="D14" s="145" t="str">
        <f>IF(C14=B23,C23,IF(C14=B24,C24,IF(C14=B25,C25,"")))</f>
        <v xml:space="preserve"> devices or services whose malfunction would have limited impact on an individual or organisation</v>
      </c>
      <c r="E14" s="54"/>
      <c r="F14" s="57" t="str">
        <f>VLOOKUP(F36,I36:L63,3,FALSE)</f>
        <v>MEDIUM</v>
      </c>
      <c r="G14" s="56"/>
      <c r="I14" s="57">
        <f>VLOOKUP(C14,K36:M63,3, FALSE)</f>
        <v>1</v>
      </c>
      <c r="AMH14"/>
      <c r="AMI14"/>
      <c r="AMJ14"/>
    </row>
    <row r="15" spans="1:1024" ht="18.600000000000001" thickBot="1" x14ac:dyDescent="0.4">
      <c r="A15" s="52"/>
      <c r="B15" s="55"/>
      <c r="C15" s="54"/>
      <c r="D15" s="146"/>
      <c r="E15" s="54"/>
      <c r="F15" s="115"/>
      <c r="G15" s="56"/>
      <c r="AMH15"/>
      <c r="AMI15"/>
      <c r="AMJ15"/>
    </row>
    <row r="16" spans="1:1024" ht="39.75" customHeight="1" thickBot="1" x14ac:dyDescent="0.4">
      <c r="A16" s="52"/>
      <c r="B16" s="55" t="s">
        <v>22</v>
      </c>
      <c r="C16" s="57" t="s">
        <v>20</v>
      </c>
      <c r="D16" s="145" t="str">
        <f>IF(C16=B27,C27,IF(C16=B28,C28,IF(C16=B29,C29,"")))</f>
        <v xml:space="preserve">devices or services whose lack of availability would have significant impact to an individual or organisation, or impacts many individuals </v>
      </c>
      <c r="E16" s="54"/>
      <c r="F16" s="57" t="str">
        <f>VLOOKUP(F36,I36:L63,4,FALSE)</f>
        <v xml:space="preserve">HIGH </v>
      </c>
      <c r="G16" s="56"/>
      <c r="I16" s="57">
        <f>VLOOKUP(C16,L36:M63,2, FALSE)</f>
        <v>2</v>
      </c>
      <c r="AMH16"/>
      <c r="AMI16"/>
      <c r="AMJ16"/>
    </row>
    <row r="17" spans="1:1024" ht="18" x14ac:dyDescent="0.35">
      <c r="A17" s="52"/>
      <c r="B17" s="53"/>
      <c r="C17" s="54"/>
      <c r="D17" s="54"/>
      <c r="E17" s="54"/>
      <c r="F17" s="59"/>
      <c r="G17" s="56"/>
      <c r="AMH17"/>
      <c r="AMI17"/>
      <c r="AMJ17"/>
    </row>
    <row r="18" spans="1:1024" ht="18.600000000000001" thickBot="1" x14ac:dyDescent="0.4">
      <c r="A18" s="60"/>
      <c r="B18" s="61"/>
      <c r="C18" s="61"/>
      <c r="D18" s="61"/>
      <c r="E18" s="61"/>
      <c r="F18" s="62"/>
      <c r="G18" s="63"/>
    </row>
    <row r="19" spans="1:1024" ht="18" x14ac:dyDescent="0.35">
      <c r="A19" s="58"/>
      <c r="B19" s="54"/>
      <c r="C19" s="54"/>
      <c r="D19" s="54"/>
      <c r="E19" s="54"/>
      <c r="F19" s="59"/>
      <c r="G19" s="58"/>
    </row>
    <row r="20" spans="1:1024" ht="18.600000000000001" hidden="1" outlineLevel="1" thickBot="1" x14ac:dyDescent="0.4">
      <c r="A20" s="58"/>
      <c r="B20" s="54"/>
      <c r="C20" s="54"/>
      <c r="D20" s="54"/>
      <c r="E20" s="54"/>
      <c r="F20" s="59"/>
      <c r="G20" s="58"/>
    </row>
    <row r="21" spans="1:1024" ht="21.6" hidden="1" outlineLevel="1" thickBot="1" x14ac:dyDescent="0.45">
      <c r="A21" s="120"/>
      <c r="B21" s="121" t="s">
        <v>146</v>
      </c>
      <c r="C21" s="127"/>
      <c r="D21" s="120"/>
      <c r="E21" s="112"/>
      <c r="F21" s="122"/>
      <c r="G21" s="113"/>
    </row>
    <row r="22" spans="1:1024" ht="18" hidden="1" outlineLevel="1" x14ac:dyDescent="0.35">
      <c r="A22" s="119"/>
      <c r="B22" s="131" t="s">
        <v>21</v>
      </c>
      <c r="C22" s="125"/>
      <c r="D22" s="58"/>
      <c r="E22" s="58"/>
      <c r="F22" s="65"/>
      <c r="G22" s="56"/>
    </row>
    <row r="23" spans="1:1024" hidden="1" outlineLevel="1" x14ac:dyDescent="0.3">
      <c r="A23" s="117"/>
      <c r="B23" s="116" t="s">
        <v>23</v>
      </c>
      <c r="C23" s="125" t="s">
        <v>24</v>
      </c>
      <c r="D23" s="125"/>
      <c r="E23" s="125"/>
      <c r="F23" s="126"/>
      <c r="G23" s="128"/>
    </row>
    <row r="24" spans="1:1024" hidden="1" outlineLevel="1" x14ac:dyDescent="0.3">
      <c r="A24" s="117"/>
      <c r="B24" s="116" t="s">
        <v>25</v>
      </c>
      <c r="C24" s="125" t="s">
        <v>26</v>
      </c>
      <c r="D24" s="125"/>
      <c r="E24" s="125"/>
      <c r="F24" s="126"/>
      <c r="G24" s="128"/>
      <c r="I24" s="58"/>
      <c r="J24" s="58"/>
      <c r="K24" s="58"/>
      <c r="L24" s="58"/>
      <c r="M24" s="58"/>
      <c r="N24" s="58"/>
      <c r="O24" s="58"/>
      <c r="AMJ24"/>
    </row>
    <row r="25" spans="1:1024" hidden="1" outlineLevel="1" x14ac:dyDescent="0.3">
      <c r="A25" s="117"/>
      <c r="B25" s="116" t="s">
        <v>20</v>
      </c>
      <c r="C25" s="125" t="s">
        <v>27</v>
      </c>
      <c r="D25" s="125"/>
      <c r="E25" s="125"/>
      <c r="F25" s="126"/>
      <c r="G25" s="128"/>
      <c r="I25" s="58"/>
      <c r="J25" s="58"/>
      <c r="K25" s="58"/>
      <c r="L25" s="58"/>
      <c r="M25" s="58"/>
      <c r="N25" s="58"/>
      <c r="O25" s="58"/>
      <c r="AMJ25"/>
    </row>
    <row r="26" spans="1:1024" ht="18" hidden="1" outlineLevel="1" x14ac:dyDescent="0.35">
      <c r="A26" s="117"/>
      <c r="B26" s="124" t="s">
        <v>22</v>
      </c>
      <c r="C26" s="125"/>
      <c r="D26" s="125"/>
      <c r="E26" s="125"/>
      <c r="F26" s="126"/>
      <c r="G26" s="128"/>
      <c r="I26" s="58"/>
      <c r="J26" s="58"/>
      <c r="K26" s="58"/>
      <c r="L26" s="58"/>
      <c r="M26" s="58"/>
      <c r="N26" s="58"/>
      <c r="O26" s="58"/>
      <c r="AMJ26"/>
    </row>
    <row r="27" spans="1:1024" hidden="1" outlineLevel="1" x14ac:dyDescent="0.3">
      <c r="A27" s="117"/>
      <c r="B27" s="116" t="s">
        <v>23</v>
      </c>
      <c r="C27" s="125" t="s">
        <v>28</v>
      </c>
      <c r="D27" s="125"/>
      <c r="E27" s="125"/>
      <c r="F27" s="126"/>
      <c r="G27" s="128"/>
      <c r="I27" s="58"/>
      <c r="J27" s="58"/>
      <c r="K27" s="58"/>
      <c r="L27" s="58"/>
      <c r="M27" s="58"/>
      <c r="N27" s="58"/>
      <c r="O27" s="58"/>
      <c r="AMJ27"/>
    </row>
    <row r="28" spans="1:1024" hidden="1" outlineLevel="1" x14ac:dyDescent="0.3">
      <c r="A28" s="117"/>
      <c r="B28" s="116" t="s">
        <v>25</v>
      </c>
      <c r="C28" s="125" t="s">
        <v>29</v>
      </c>
      <c r="D28" s="125"/>
      <c r="E28" s="125"/>
      <c r="F28" s="126"/>
      <c r="G28" s="128"/>
      <c r="AMJ28"/>
    </row>
    <row r="29" spans="1:1024" hidden="1" outlineLevel="1" x14ac:dyDescent="0.3">
      <c r="A29" s="117"/>
      <c r="B29" s="116" t="s">
        <v>20</v>
      </c>
      <c r="C29" s="125" t="s">
        <v>30</v>
      </c>
      <c r="D29" s="125"/>
      <c r="E29" s="125"/>
      <c r="F29" s="126"/>
      <c r="G29" s="128"/>
    </row>
    <row r="30" spans="1:1024" ht="15.6" hidden="1" outlineLevel="1" x14ac:dyDescent="0.3">
      <c r="A30" s="117"/>
      <c r="B30" s="123" t="s">
        <v>19</v>
      </c>
      <c r="C30" s="125"/>
      <c r="D30" s="125"/>
      <c r="E30" s="125"/>
      <c r="F30" s="126"/>
      <c r="G30" s="128"/>
    </row>
    <row r="31" spans="1:1024" hidden="1" outlineLevel="1" x14ac:dyDescent="0.3">
      <c r="A31" s="117"/>
      <c r="B31" s="116" t="s">
        <v>23</v>
      </c>
      <c r="C31" s="125" t="s">
        <v>31</v>
      </c>
      <c r="D31" s="125"/>
      <c r="E31" s="125"/>
      <c r="F31" s="126"/>
      <c r="G31" s="128"/>
    </row>
    <row r="32" spans="1:1024" hidden="1" outlineLevel="1" x14ac:dyDescent="0.3">
      <c r="A32" s="117"/>
      <c r="B32" s="116" t="s">
        <v>25</v>
      </c>
      <c r="C32" s="125" t="s">
        <v>32</v>
      </c>
      <c r="D32" s="125"/>
      <c r="E32" s="125"/>
      <c r="F32" s="126"/>
      <c r="G32" s="128"/>
    </row>
    <row r="33" spans="1:13" hidden="1" outlineLevel="1" x14ac:dyDescent="0.3">
      <c r="A33" s="117"/>
      <c r="B33" s="116" t="s">
        <v>20</v>
      </c>
      <c r="C33" s="125" t="s">
        <v>33</v>
      </c>
      <c r="D33" s="125"/>
      <c r="E33" s="125"/>
      <c r="F33" s="126"/>
      <c r="G33" s="128"/>
    </row>
    <row r="34" spans="1:13" ht="15" hidden="1" outlineLevel="1" thickBot="1" x14ac:dyDescent="0.35">
      <c r="A34" s="118"/>
      <c r="B34" s="111"/>
      <c r="C34" s="129"/>
      <c r="D34" s="129"/>
      <c r="E34" s="129"/>
      <c r="F34" s="129"/>
      <c r="G34" s="130"/>
      <c r="I34" s="43" t="s">
        <v>149</v>
      </c>
      <c r="J34" s="43" t="s">
        <v>19</v>
      </c>
      <c r="K34" s="43" t="s">
        <v>21</v>
      </c>
      <c r="L34" s="43" t="s">
        <v>22</v>
      </c>
      <c r="M34" s="43" t="s">
        <v>149</v>
      </c>
    </row>
    <row r="35" spans="1:13" hidden="1" outlineLevel="1" x14ac:dyDescent="0.3">
      <c r="A35" s="58"/>
      <c r="B35" s="58"/>
      <c r="C35" s="58"/>
      <c r="D35" s="58"/>
      <c r="E35" s="58"/>
      <c r="F35" s="58"/>
      <c r="G35" s="58"/>
    </row>
    <row r="36" spans="1:13" ht="22.8" collapsed="1" x14ac:dyDescent="0.3">
      <c r="B36" s="58"/>
      <c r="C36" s="58"/>
      <c r="D36" s="66" t="s">
        <v>144</v>
      </c>
      <c r="F36" s="67">
        <f>MAX(I12,I14,I16)</f>
        <v>2</v>
      </c>
      <c r="G36" s="58"/>
      <c r="I36" s="43">
        <v>0</v>
      </c>
      <c r="J36" s="43" t="str">
        <f>B31</f>
        <v>BASIC</v>
      </c>
      <c r="K36" s="43" t="str">
        <f>B23</f>
        <v>BASIC</v>
      </c>
      <c r="L36" s="43" t="str">
        <f>B27</f>
        <v>BASIC</v>
      </c>
      <c r="M36" s="43">
        <v>0</v>
      </c>
    </row>
    <row r="37" spans="1:13" ht="33.6" hidden="1" x14ac:dyDescent="0.3">
      <c r="B37" s="58"/>
      <c r="C37" s="58"/>
      <c r="D37" s="66" t="s">
        <v>34</v>
      </c>
      <c r="E37" s="58"/>
      <c r="F37" s="68">
        <v>0</v>
      </c>
      <c r="G37" s="58"/>
      <c r="J37" s="43" t="s">
        <v>145</v>
      </c>
    </row>
    <row r="38" spans="1:13" ht="72.75" hidden="1" customHeight="1" thickBot="1" x14ac:dyDescent="0.35">
      <c r="B38" s="175" t="s">
        <v>150</v>
      </c>
      <c r="C38" s="175"/>
      <c r="D38" s="176" t="s">
        <v>35</v>
      </c>
      <c r="E38" s="176"/>
      <c r="F38" s="176"/>
      <c r="G38" s="176"/>
      <c r="J38" s="43" t="s">
        <v>145</v>
      </c>
    </row>
    <row r="39" spans="1:13" hidden="1" x14ac:dyDescent="0.3">
      <c r="B39" s="64"/>
      <c r="C39" s="58"/>
      <c r="D39" s="58"/>
      <c r="E39" s="58"/>
      <c r="F39" s="65"/>
      <c r="G39" s="58"/>
      <c r="J39" s="43" t="s">
        <v>145</v>
      </c>
    </row>
    <row r="40" spans="1:13" hidden="1" x14ac:dyDescent="0.3">
      <c r="B40" s="64"/>
      <c r="C40" s="58"/>
      <c r="D40" s="58"/>
      <c r="E40" s="58"/>
      <c r="F40" s="65"/>
      <c r="G40" s="58"/>
      <c r="J40" s="43" t="s">
        <v>145</v>
      </c>
    </row>
    <row r="41" spans="1:13" hidden="1" x14ac:dyDescent="0.3">
      <c r="B41" s="64" t="s">
        <v>36</v>
      </c>
      <c r="F41" s="65"/>
      <c r="J41" s="43" t="s">
        <v>145</v>
      </c>
    </row>
    <row r="42" spans="1:13" hidden="1" x14ac:dyDescent="0.3">
      <c r="B42" s="43" t="s">
        <v>37</v>
      </c>
      <c r="J42" s="43" t="s">
        <v>145</v>
      </c>
    </row>
    <row r="43" spans="1:13" hidden="1" x14ac:dyDescent="0.3">
      <c r="B43" s="43" t="s">
        <v>38</v>
      </c>
      <c r="J43" s="43" t="s">
        <v>145</v>
      </c>
    </row>
    <row r="44" spans="1:13" hidden="1" x14ac:dyDescent="0.3">
      <c r="B44" s="47" t="s">
        <v>39</v>
      </c>
      <c r="J44" s="43" t="s">
        <v>145</v>
      </c>
    </row>
    <row r="45" spans="1:13" hidden="1" x14ac:dyDescent="0.3">
      <c r="B45" s="47" t="s">
        <v>40</v>
      </c>
      <c r="J45" s="43" t="s">
        <v>145</v>
      </c>
    </row>
    <row r="46" spans="1:13" hidden="1" x14ac:dyDescent="0.3">
      <c r="B46" s="43" t="s">
        <v>41</v>
      </c>
      <c r="J46" s="43" t="s">
        <v>145</v>
      </c>
    </row>
    <row r="47" spans="1:13" hidden="1" x14ac:dyDescent="0.3">
      <c r="B47" s="43" t="s">
        <v>42</v>
      </c>
      <c r="J47" s="43" t="s">
        <v>145</v>
      </c>
    </row>
    <row r="48" spans="1:13" hidden="1" x14ac:dyDescent="0.3">
      <c r="J48" s="43" t="s">
        <v>145</v>
      </c>
    </row>
    <row r="49" spans="2:13 1025:1025" hidden="1" x14ac:dyDescent="0.3">
      <c r="J49" s="43" t="s">
        <v>145</v>
      </c>
    </row>
    <row r="50" spans="2:13 1025:1025" hidden="1" outlineLevel="1" x14ac:dyDescent="0.3">
      <c r="B50" s="69" t="s">
        <v>18</v>
      </c>
      <c r="C50" s="69" t="s">
        <v>17</v>
      </c>
      <c r="J50" s="43" t="s">
        <v>145</v>
      </c>
    </row>
    <row r="51" spans="2:13 1025:1025" s="43" customFormat="1" hidden="1" outlineLevel="1" x14ac:dyDescent="0.3">
      <c r="C51" s="69" t="s">
        <v>21</v>
      </c>
      <c r="D51" s="69" t="s">
        <v>22</v>
      </c>
      <c r="E51" s="69" t="s">
        <v>19</v>
      </c>
      <c r="F51" s="44"/>
      <c r="H51" s="69" t="s">
        <v>43</v>
      </c>
      <c r="J51" s="43" t="s">
        <v>145</v>
      </c>
    </row>
    <row r="52" spans="2:13 1025:1025" hidden="1" outlineLevel="1" x14ac:dyDescent="0.3">
      <c r="B52" s="43" t="s">
        <v>44</v>
      </c>
      <c r="C52" s="47" t="s">
        <v>23</v>
      </c>
      <c r="D52" s="47" t="s">
        <v>23</v>
      </c>
      <c r="E52" s="47" t="s">
        <v>23</v>
      </c>
      <c r="H52" s="43">
        <v>0</v>
      </c>
      <c r="J52" s="43" t="s">
        <v>145</v>
      </c>
    </row>
    <row r="53" spans="2:13 1025:1025" hidden="1" outlineLevel="1" x14ac:dyDescent="0.3">
      <c r="B53" s="43" t="s">
        <v>45</v>
      </c>
      <c r="C53" s="47" t="s">
        <v>25</v>
      </c>
      <c r="D53" s="47" t="s">
        <v>25</v>
      </c>
      <c r="E53" s="47" t="s">
        <v>23</v>
      </c>
      <c r="H53" s="43">
        <v>1</v>
      </c>
      <c r="J53" s="43" t="s">
        <v>145</v>
      </c>
    </row>
    <row r="54" spans="2:13 1025:1025" hidden="1" outlineLevel="1" x14ac:dyDescent="0.3">
      <c r="B54" s="43" t="s">
        <v>46</v>
      </c>
      <c r="C54" s="47" t="s">
        <v>25</v>
      </c>
      <c r="D54" s="47" t="s">
        <v>47</v>
      </c>
      <c r="E54" s="47" t="s">
        <v>25</v>
      </c>
      <c r="H54" s="43">
        <v>2</v>
      </c>
      <c r="J54" s="43" t="s">
        <v>145</v>
      </c>
    </row>
    <row r="55" spans="2:13 1025:1025" hidden="1" outlineLevel="1" x14ac:dyDescent="0.3">
      <c r="B55" s="43" t="s">
        <v>48</v>
      </c>
      <c r="C55" s="47" t="s">
        <v>25</v>
      </c>
      <c r="D55" s="47" t="s">
        <v>47</v>
      </c>
      <c r="E55" s="47" t="s">
        <v>47</v>
      </c>
      <c r="H55" s="43">
        <v>3</v>
      </c>
      <c r="J55" s="43" t="s">
        <v>145</v>
      </c>
    </row>
    <row r="56" spans="2:13 1025:1025" hidden="1" outlineLevel="1" x14ac:dyDescent="0.3">
      <c r="B56" s="43" t="s">
        <v>49</v>
      </c>
      <c r="C56" s="47" t="s">
        <v>47</v>
      </c>
      <c r="D56" s="47" t="s">
        <v>47</v>
      </c>
      <c r="E56" s="47" t="s">
        <v>47</v>
      </c>
      <c r="H56" s="43">
        <v>4</v>
      </c>
      <c r="J56" s="43" t="s">
        <v>145</v>
      </c>
    </row>
    <row r="57" spans="2:13 1025:1025" hidden="1" collapsed="1" x14ac:dyDescent="0.3">
      <c r="J57" s="43" t="s">
        <v>145</v>
      </c>
    </row>
    <row r="58" spans="2:13 1025:1025" hidden="1" x14ac:dyDescent="0.3">
      <c r="J58" s="43" t="s">
        <v>145</v>
      </c>
    </row>
    <row r="59" spans="2:13 1025:1025" hidden="1" x14ac:dyDescent="0.3">
      <c r="J59" s="43" t="s">
        <v>145</v>
      </c>
    </row>
    <row r="60" spans="2:13 1025:1025" x14ac:dyDescent="0.3">
      <c r="I60" s="43">
        <v>1</v>
      </c>
      <c r="J60" s="43" t="str">
        <f>B31</f>
        <v>BASIC</v>
      </c>
      <c r="K60" s="43" t="str">
        <f>B24</f>
        <v>MEDIUM</v>
      </c>
      <c r="L60" s="43" t="str">
        <f>B28</f>
        <v>MEDIUM</v>
      </c>
      <c r="M60" s="43">
        <v>1</v>
      </c>
      <c r="AMK60" s="43"/>
    </row>
    <row r="61" spans="2:13 1025:1025" x14ac:dyDescent="0.3">
      <c r="I61" s="43">
        <v>2</v>
      </c>
      <c r="J61" s="43" t="str">
        <f>B32</f>
        <v>MEDIUM</v>
      </c>
      <c r="K61" s="43" t="str">
        <f>B24</f>
        <v>MEDIUM</v>
      </c>
      <c r="L61" s="43" t="str">
        <f>B29</f>
        <v xml:space="preserve">HIGH </v>
      </c>
      <c r="M61" s="43">
        <v>2</v>
      </c>
      <c r="AMK61" s="43"/>
    </row>
    <row r="62" spans="2:13 1025:1025" x14ac:dyDescent="0.3">
      <c r="I62" s="43">
        <v>3</v>
      </c>
      <c r="J62" s="43" t="str">
        <f>B33</f>
        <v xml:space="preserve">HIGH </v>
      </c>
      <c r="K62" s="43" t="str">
        <f>B24</f>
        <v>MEDIUM</v>
      </c>
      <c r="L62" s="43" t="str">
        <f>B29</f>
        <v xml:space="preserve">HIGH </v>
      </c>
      <c r="M62" s="43">
        <v>3</v>
      </c>
      <c r="AMK62" s="43"/>
    </row>
    <row r="63" spans="2:13 1025:1025" ht="34.200000000000003" thickBot="1" x14ac:dyDescent="0.35">
      <c r="B63" s="58"/>
      <c r="C63" s="58"/>
      <c r="D63" s="66" t="s">
        <v>34</v>
      </c>
      <c r="E63" s="58"/>
      <c r="F63" s="140">
        <v>2</v>
      </c>
      <c r="G63" s="147" t="s">
        <v>151</v>
      </c>
      <c r="I63" s="43">
        <v>4</v>
      </c>
      <c r="J63" s="43" t="str">
        <f>B33</f>
        <v xml:space="preserve">HIGH </v>
      </c>
      <c r="K63" s="43" t="str">
        <f>B25</f>
        <v xml:space="preserve">HIGH </v>
      </c>
      <c r="L63" s="43" t="str">
        <f>B29</f>
        <v xml:space="preserve">HIGH </v>
      </c>
      <c r="M63" s="43">
        <v>4</v>
      </c>
    </row>
    <row r="64" spans="2:13 1025:1025" ht="104.25" customHeight="1" thickBot="1" x14ac:dyDescent="0.35">
      <c r="B64" s="177" t="s">
        <v>150</v>
      </c>
      <c r="C64" s="177"/>
      <c r="D64" s="176" t="s">
        <v>35</v>
      </c>
      <c r="E64" s="176"/>
      <c r="F64" s="176"/>
      <c r="G64" s="176"/>
    </row>
    <row r="78" spans="2:2" x14ac:dyDescent="0.3">
      <c r="B78" s="110"/>
    </row>
    <row r="89" spans="3:3" x14ac:dyDescent="0.3">
      <c r="C89" s="43" t="s">
        <v>154</v>
      </c>
    </row>
  </sheetData>
  <mergeCells count="5">
    <mergeCell ref="A3:B3"/>
    <mergeCell ref="B38:C38"/>
    <mergeCell ref="D38:G38"/>
    <mergeCell ref="B64:C64"/>
    <mergeCell ref="D64:G64"/>
  </mergeCells>
  <conditionalFormatting sqref="F63">
    <cfRule type="cellIs" dxfId="7" priority="1" operator="lessThan">
      <formula>$F$36</formula>
    </cfRule>
  </conditionalFormatting>
  <dataValidations count="4">
    <dataValidation type="list" allowBlank="1" showInputMessage="1" showErrorMessage="1" sqref="C13" xr:uid="{00000000-0002-0000-0300-000000000000}">
      <formula1>$B$23:$B$25</formula1>
      <formula2>0</formula2>
    </dataValidation>
    <dataValidation type="list" allowBlank="1" showInputMessage="1" showErrorMessage="1" sqref="C14" xr:uid="{00000000-0002-0000-0300-000001000000}">
      <formula1>$B$23:$B$25</formula1>
    </dataValidation>
    <dataValidation type="list" allowBlank="1" showInputMessage="1" showErrorMessage="1" sqref="C12" xr:uid="{00000000-0002-0000-0300-000002000000}">
      <formula1>$B$31:$B$33</formula1>
    </dataValidation>
    <dataValidation type="list" allowBlank="1" showInputMessage="1" showErrorMessage="1" sqref="C16" xr:uid="{00000000-0002-0000-0300-000003000000}">
      <formula1>$B$27:$B$29</formula1>
    </dataValidation>
  </dataValidations>
  <printOptions horizontalCentered="1" verticalCentered="1"/>
  <pageMargins left="0.70833333333333304" right="0.70833333333333304" top="0.74791666666666701" bottom="0.74791666666666701" header="0.31527777777777799" footer="0.31527777777777799"/>
  <pageSetup paperSize="9" firstPageNumber="0" orientation="landscape" horizontalDpi="300" verticalDpi="300" r:id="rId1"/>
  <headerFooter>
    <oddHeader>&amp;R&amp;F</oddHeader>
    <oddFooter>&amp;L(c) Copyright IoT Security Foundation&amp;CPrepared by Assessor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2942-0D55-45FB-986D-CE85501E4087}">
  <dimension ref="A1:Q120"/>
  <sheetViews>
    <sheetView tabSelected="1" zoomScale="55" zoomScaleNormal="55" workbookViewId="0">
      <pane xSplit="3" ySplit="1" topLeftCell="D2" activePane="bottomRight" state="frozen"/>
      <selection pane="topRight" activeCell="D1" sqref="D1"/>
      <selection pane="bottomLeft" activeCell="A2" sqref="A2"/>
      <selection pane="bottomRight" activeCell="C7" sqref="C7"/>
    </sheetView>
  </sheetViews>
  <sheetFormatPr defaultColWidth="78.44140625" defaultRowHeight="13.2" x14ac:dyDescent="0.25"/>
  <cols>
    <col min="1" max="1" width="15.77734375" style="188" customWidth="1"/>
    <col min="2" max="2" width="23.44140625" style="188" customWidth="1"/>
    <col min="3" max="3" width="198.5546875" style="188" customWidth="1"/>
    <col min="4" max="4" width="34" style="185" customWidth="1"/>
    <col min="5" max="5" width="30.88671875" style="185" customWidth="1"/>
    <col min="6" max="7" width="35.33203125" style="185" customWidth="1"/>
    <col min="8" max="8" width="78.44140625" style="185"/>
    <col min="9" max="9" width="91.33203125" style="185" customWidth="1"/>
    <col min="10" max="16384" width="78.44140625" style="185"/>
  </cols>
  <sheetData>
    <row r="1" spans="1:17" s="182" customFormat="1" ht="34.799999999999997" customHeight="1" x14ac:dyDescent="0.25">
      <c r="A1" s="181" t="s">
        <v>282</v>
      </c>
      <c r="B1" s="181" t="s">
        <v>349</v>
      </c>
      <c r="C1" s="181" t="s">
        <v>318</v>
      </c>
      <c r="D1" s="181" t="s">
        <v>195</v>
      </c>
      <c r="E1" s="181" t="s">
        <v>198</v>
      </c>
      <c r="F1" s="181" t="s">
        <v>201</v>
      </c>
      <c r="G1" s="181" t="s">
        <v>450</v>
      </c>
      <c r="H1" s="181" t="s">
        <v>352</v>
      </c>
      <c r="I1" s="181" t="s">
        <v>451</v>
      </c>
      <c r="J1" s="181" t="s">
        <v>373</v>
      </c>
      <c r="K1" s="181" t="s">
        <v>405</v>
      </c>
      <c r="L1" s="181" t="s">
        <v>210</v>
      </c>
      <c r="M1" s="181" t="s">
        <v>209</v>
      </c>
      <c r="N1" s="181" t="s">
        <v>214</v>
      </c>
      <c r="O1" s="181" t="s">
        <v>212</v>
      </c>
      <c r="P1" s="181" t="s">
        <v>207</v>
      </c>
      <c r="Q1" s="181" t="s">
        <v>218</v>
      </c>
    </row>
    <row r="2" spans="1:17" ht="84" x14ac:dyDescent="0.25">
      <c r="A2" s="183">
        <v>1</v>
      </c>
      <c r="B2" s="183" t="s">
        <v>410</v>
      </c>
      <c r="C2" s="183" t="s">
        <v>414</v>
      </c>
      <c r="D2" s="184"/>
      <c r="E2" s="183"/>
      <c r="F2" s="183"/>
      <c r="G2" s="183"/>
      <c r="H2" s="183"/>
      <c r="I2" s="183" t="s">
        <v>413</v>
      </c>
      <c r="J2" s="183"/>
      <c r="K2" s="183"/>
      <c r="L2" s="183"/>
      <c r="M2" s="183"/>
      <c r="N2" s="183"/>
      <c r="O2" s="183"/>
      <c r="P2" s="183"/>
      <c r="Q2" s="183"/>
    </row>
    <row r="3" spans="1:17" ht="67.2" x14ac:dyDescent="0.25">
      <c r="A3" s="183">
        <v>2</v>
      </c>
      <c r="B3" s="183" t="s">
        <v>410</v>
      </c>
      <c r="C3" s="183" t="s">
        <v>485</v>
      </c>
      <c r="D3" s="184"/>
      <c r="E3" s="183"/>
      <c r="F3" s="183"/>
      <c r="G3" s="183" t="s">
        <v>456</v>
      </c>
      <c r="H3" s="183" t="s">
        <v>484</v>
      </c>
      <c r="I3" s="183" t="s">
        <v>482</v>
      </c>
      <c r="J3" s="183"/>
      <c r="K3" s="183"/>
      <c r="L3" s="183"/>
      <c r="M3" s="183"/>
      <c r="N3" s="183"/>
      <c r="O3" s="183"/>
      <c r="P3" s="183"/>
      <c r="Q3" s="183"/>
    </row>
    <row r="4" spans="1:17" ht="201.6" x14ac:dyDescent="0.25">
      <c r="A4" s="183">
        <v>3</v>
      </c>
      <c r="B4" s="183" t="s">
        <v>410</v>
      </c>
      <c r="C4" s="183" t="s">
        <v>481</v>
      </c>
      <c r="D4" s="184" t="s">
        <v>345</v>
      </c>
      <c r="E4" s="183"/>
      <c r="F4" s="183"/>
      <c r="G4" s="183"/>
      <c r="H4" s="183" t="s">
        <v>480</v>
      </c>
      <c r="I4" s="183" t="s">
        <v>476</v>
      </c>
      <c r="J4" s="183"/>
      <c r="K4" s="183" t="s">
        <v>264</v>
      </c>
      <c r="L4" s="183"/>
      <c r="M4" s="183"/>
      <c r="N4" s="183"/>
      <c r="O4" s="183"/>
      <c r="P4" s="183" t="s">
        <v>276</v>
      </c>
      <c r="Q4" s="183"/>
    </row>
    <row r="5" spans="1:17" ht="50.4" x14ac:dyDescent="0.25">
      <c r="A5" s="183">
        <v>4</v>
      </c>
      <c r="B5" s="183" t="s">
        <v>410</v>
      </c>
      <c r="C5" s="183" t="s">
        <v>478</v>
      </c>
      <c r="D5" s="184"/>
      <c r="E5" s="183"/>
      <c r="F5" s="183"/>
      <c r="G5" s="183"/>
      <c r="H5" s="183" t="s">
        <v>475</v>
      </c>
      <c r="I5" s="183" t="s">
        <v>477</v>
      </c>
      <c r="J5" s="183"/>
      <c r="K5" s="183"/>
      <c r="L5" s="183"/>
      <c r="M5" s="183"/>
      <c r="N5" s="183"/>
      <c r="O5" s="183"/>
      <c r="P5" s="183"/>
      <c r="Q5" s="183"/>
    </row>
    <row r="6" spans="1:17" ht="50.4" x14ac:dyDescent="0.25">
      <c r="A6" s="183">
        <v>5</v>
      </c>
      <c r="B6" s="183" t="s">
        <v>410</v>
      </c>
      <c r="C6" s="183" t="s">
        <v>479</v>
      </c>
      <c r="D6" s="184"/>
      <c r="E6" s="183"/>
      <c r="F6" s="183"/>
      <c r="G6" s="183" t="s">
        <v>457</v>
      </c>
      <c r="H6" s="183"/>
      <c r="I6" s="183"/>
      <c r="J6" s="183"/>
      <c r="K6" s="183"/>
      <c r="L6" s="183"/>
      <c r="M6" s="183"/>
      <c r="N6" s="183"/>
      <c r="O6" s="183"/>
      <c r="P6" s="183"/>
      <c r="Q6" s="183"/>
    </row>
    <row r="7" spans="1:17" ht="319.2" x14ac:dyDescent="0.25">
      <c r="A7" s="183">
        <v>6</v>
      </c>
      <c r="B7" s="183" t="s">
        <v>410</v>
      </c>
      <c r="C7" s="183" t="s">
        <v>393</v>
      </c>
      <c r="D7" s="184" t="s">
        <v>344</v>
      </c>
      <c r="E7" s="183" t="s">
        <v>398</v>
      </c>
      <c r="F7" s="183" t="s">
        <v>392</v>
      </c>
      <c r="G7" s="183"/>
      <c r="H7" s="183"/>
      <c r="I7" s="183"/>
      <c r="J7" s="183" t="s">
        <v>385</v>
      </c>
      <c r="K7" s="183"/>
      <c r="L7" s="183"/>
      <c r="M7" s="186" t="s">
        <v>227</v>
      </c>
      <c r="N7" s="183"/>
      <c r="O7" s="183"/>
      <c r="P7" s="183"/>
      <c r="Q7" s="183"/>
    </row>
    <row r="8" spans="1:17" ht="50.4" x14ac:dyDescent="0.25">
      <c r="A8" s="183">
        <v>7</v>
      </c>
      <c r="B8" s="183" t="s">
        <v>410</v>
      </c>
      <c r="C8" s="183" t="s">
        <v>523</v>
      </c>
      <c r="D8" s="184"/>
      <c r="E8" s="183"/>
      <c r="F8" s="183"/>
      <c r="G8" s="183"/>
      <c r="H8" s="183"/>
      <c r="I8" s="183" t="s">
        <v>521</v>
      </c>
      <c r="J8" s="183"/>
      <c r="K8" s="183" t="s">
        <v>260</v>
      </c>
      <c r="L8" s="183" t="s">
        <v>274</v>
      </c>
      <c r="M8" s="183"/>
      <c r="N8" s="183"/>
      <c r="O8" s="183"/>
      <c r="P8" s="183"/>
      <c r="Q8" s="183"/>
    </row>
    <row r="9" spans="1:17" ht="67.2" x14ac:dyDescent="0.25">
      <c r="A9" s="183">
        <v>8</v>
      </c>
      <c r="B9" s="183" t="s">
        <v>410</v>
      </c>
      <c r="C9" s="183" t="s">
        <v>537</v>
      </c>
      <c r="D9" s="183" t="s">
        <v>342</v>
      </c>
      <c r="E9" s="183"/>
      <c r="F9" s="183"/>
      <c r="G9" s="183"/>
      <c r="H9" s="183" t="s">
        <v>539</v>
      </c>
      <c r="I9" s="183" t="s">
        <v>528</v>
      </c>
      <c r="J9" s="183"/>
      <c r="K9" s="183" t="s">
        <v>260</v>
      </c>
      <c r="L9" s="183" t="s">
        <v>274</v>
      </c>
      <c r="M9" s="183"/>
      <c r="N9" s="183" t="s">
        <v>220</v>
      </c>
      <c r="O9" s="183" t="s">
        <v>221</v>
      </c>
      <c r="P9" s="183" t="s">
        <v>278</v>
      </c>
      <c r="Q9" s="183"/>
    </row>
    <row r="10" spans="1:17" ht="50.4" x14ac:dyDescent="0.25">
      <c r="A10" s="183">
        <v>9</v>
      </c>
      <c r="B10" s="183" t="s">
        <v>410</v>
      </c>
      <c r="C10" s="183" t="s">
        <v>522</v>
      </c>
      <c r="D10" s="184"/>
      <c r="E10" s="183"/>
      <c r="F10" s="183"/>
      <c r="G10" s="183"/>
      <c r="H10" s="183"/>
      <c r="I10" s="183" t="s">
        <v>520</v>
      </c>
      <c r="J10" s="183" t="s">
        <v>386</v>
      </c>
      <c r="K10" s="183"/>
      <c r="L10" s="183"/>
      <c r="M10" s="183"/>
      <c r="N10" s="183"/>
      <c r="O10" s="183"/>
      <c r="Q10" s="183"/>
    </row>
    <row r="11" spans="1:17" ht="67.2" x14ac:dyDescent="0.25">
      <c r="A11" s="183">
        <v>10</v>
      </c>
      <c r="B11" s="183" t="s">
        <v>410</v>
      </c>
      <c r="C11" s="183" t="s">
        <v>518</v>
      </c>
      <c r="D11" s="184" t="s">
        <v>342</v>
      </c>
      <c r="E11" s="183" t="s">
        <v>238</v>
      </c>
      <c r="F11" s="183"/>
      <c r="G11" s="183"/>
      <c r="H11" s="183"/>
      <c r="I11" s="183"/>
      <c r="J11" s="183" t="s">
        <v>530</v>
      </c>
      <c r="K11" s="183" t="s">
        <v>260</v>
      </c>
      <c r="L11" s="183" t="s">
        <v>274</v>
      </c>
      <c r="M11" s="183" t="s">
        <v>534</v>
      </c>
      <c r="N11" s="183" t="s">
        <v>220</v>
      </c>
      <c r="O11" s="183" t="s">
        <v>221</v>
      </c>
      <c r="P11" s="183" t="s">
        <v>278</v>
      </c>
      <c r="Q11" s="183"/>
    </row>
    <row r="12" spans="1:17" ht="100.8" x14ac:dyDescent="0.25">
      <c r="A12" s="183">
        <v>11</v>
      </c>
      <c r="B12" s="183" t="s">
        <v>410</v>
      </c>
      <c r="C12" s="183" t="s">
        <v>557</v>
      </c>
      <c r="D12" s="183" t="s">
        <v>342</v>
      </c>
      <c r="E12" s="183" t="s">
        <v>238</v>
      </c>
      <c r="F12" s="183"/>
      <c r="G12" s="183"/>
      <c r="H12" s="183"/>
      <c r="I12" s="183"/>
      <c r="J12" s="183" t="s">
        <v>531</v>
      </c>
      <c r="K12" s="183"/>
      <c r="L12" s="183"/>
      <c r="M12" s="183"/>
      <c r="N12" s="183"/>
      <c r="O12" s="183"/>
      <c r="P12" s="183"/>
      <c r="Q12" s="183"/>
    </row>
    <row r="13" spans="1:17" ht="168" x14ac:dyDescent="0.25">
      <c r="A13" s="183">
        <v>12</v>
      </c>
      <c r="B13" s="183" t="s">
        <v>410</v>
      </c>
      <c r="C13" s="183" t="s">
        <v>524</v>
      </c>
      <c r="D13" s="183" t="s">
        <v>342</v>
      </c>
      <c r="E13" s="183" t="s">
        <v>238</v>
      </c>
      <c r="F13" s="183"/>
      <c r="G13" s="183"/>
      <c r="H13" s="183" t="s">
        <v>538</v>
      </c>
      <c r="I13" s="183"/>
      <c r="J13" s="183" t="s">
        <v>532</v>
      </c>
      <c r="K13" s="183" t="s">
        <v>262</v>
      </c>
      <c r="L13" s="183"/>
      <c r="M13" s="183" t="s">
        <v>536</v>
      </c>
      <c r="N13" s="183"/>
      <c r="O13" s="183"/>
      <c r="P13" s="183" t="s">
        <v>277</v>
      </c>
      <c r="Q13" s="183"/>
    </row>
    <row r="14" spans="1:17" ht="201.6" x14ac:dyDescent="0.25">
      <c r="A14" s="183">
        <v>13</v>
      </c>
      <c r="B14" s="183" t="s">
        <v>410</v>
      </c>
      <c r="C14" s="183" t="s">
        <v>558</v>
      </c>
      <c r="D14" s="183" t="s">
        <v>342</v>
      </c>
      <c r="E14" s="183"/>
      <c r="F14" s="183"/>
      <c r="G14" s="183" t="s">
        <v>525</v>
      </c>
      <c r="H14" s="183" t="s">
        <v>526</v>
      </c>
      <c r="I14" s="183" t="s">
        <v>527</v>
      </c>
      <c r="J14" s="183" t="s">
        <v>533</v>
      </c>
      <c r="K14" s="183" t="s">
        <v>262</v>
      </c>
      <c r="L14" s="183"/>
      <c r="M14" s="183" t="s">
        <v>536</v>
      </c>
      <c r="N14" s="183"/>
      <c r="O14" s="183"/>
      <c r="P14" s="183" t="s">
        <v>277</v>
      </c>
      <c r="Q14" s="183"/>
    </row>
    <row r="15" spans="1:17" ht="145.80000000000001" customHeight="1" x14ac:dyDescent="0.25">
      <c r="A15" s="183">
        <v>14</v>
      </c>
      <c r="B15" s="183" t="s">
        <v>410</v>
      </c>
      <c r="C15" s="183" t="s">
        <v>519</v>
      </c>
      <c r="D15" s="184" t="s">
        <v>342</v>
      </c>
      <c r="E15" s="183" t="s">
        <v>238</v>
      </c>
      <c r="F15" s="183"/>
      <c r="G15" s="183"/>
      <c r="H15" s="183"/>
      <c r="I15" s="183" t="s">
        <v>529</v>
      </c>
      <c r="J15" s="183"/>
      <c r="M15" s="183" t="s">
        <v>535</v>
      </c>
      <c r="Q15" s="183"/>
    </row>
    <row r="16" spans="1:17" ht="184.8" x14ac:dyDescent="0.25">
      <c r="A16" s="183">
        <v>15</v>
      </c>
      <c r="B16" s="183" t="s">
        <v>410</v>
      </c>
      <c r="C16" s="183" t="s">
        <v>559</v>
      </c>
      <c r="D16" s="184" t="s">
        <v>343</v>
      </c>
      <c r="E16" s="183" t="s">
        <v>222</v>
      </c>
      <c r="F16" s="183"/>
      <c r="G16" s="183" t="s">
        <v>474</v>
      </c>
      <c r="H16" s="183"/>
      <c r="I16" s="183" t="s">
        <v>509</v>
      </c>
      <c r="J16" s="183" t="s">
        <v>383</v>
      </c>
      <c r="K16" s="183"/>
      <c r="L16" s="183"/>
      <c r="M16" s="183" t="s">
        <v>229</v>
      </c>
      <c r="N16" s="183"/>
      <c r="O16" s="183"/>
      <c r="P16" s="183" t="s">
        <v>350</v>
      </c>
      <c r="Q16" s="183"/>
    </row>
    <row r="17" spans="1:17" ht="235.2" x14ac:dyDescent="0.25">
      <c r="A17" s="183">
        <v>16</v>
      </c>
      <c r="B17" s="183" t="s">
        <v>410</v>
      </c>
      <c r="C17" s="183" t="s">
        <v>364</v>
      </c>
      <c r="D17" s="184"/>
      <c r="E17" s="183"/>
      <c r="F17" s="183"/>
      <c r="G17" s="183"/>
      <c r="H17" s="183" t="s">
        <v>363</v>
      </c>
      <c r="I17" s="183" t="s">
        <v>419</v>
      </c>
      <c r="J17" s="183"/>
      <c r="K17" s="183"/>
      <c r="L17" s="183"/>
      <c r="M17" s="183" t="s">
        <v>226</v>
      </c>
      <c r="N17" s="183"/>
      <c r="O17" s="183"/>
      <c r="P17" s="183"/>
      <c r="Q17" s="183"/>
    </row>
    <row r="18" spans="1:17" ht="117.6" x14ac:dyDescent="0.25">
      <c r="A18" s="183">
        <v>17</v>
      </c>
      <c r="B18" s="183" t="s">
        <v>410</v>
      </c>
      <c r="C18" s="183" t="s">
        <v>471</v>
      </c>
      <c r="D18" s="184"/>
      <c r="E18" s="183"/>
      <c r="F18" s="183"/>
      <c r="G18" s="183" t="s">
        <v>470</v>
      </c>
      <c r="H18" s="183"/>
      <c r="I18" s="183" t="s">
        <v>415</v>
      </c>
      <c r="J18" s="183"/>
      <c r="K18" s="183"/>
      <c r="L18" s="183"/>
      <c r="M18" s="183"/>
      <c r="N18" s="183"/>
      <c r="O18" s="183"/>
      <c r="P18" s="183"/>
      <c r="Q18" s="183"/>
    </row>
    <row r="19" spans="1:17" ht="67.2" x14ac:dyDescent="0.25">
      <c r="A19" s="183">
        <v>18</v>
      </c>
      <c r="B19" s="183" t="s">
        <v>410</v>
      </c>
      <c r="C19" s="183" t="s">
        <v>365</v>
      </c>
      <c r="D19" s="184"/>
      <c r="E19" s="183"/>
      <c r="F19" s="183"/>
      <c r="G19" s="183"/>
      <c r="H19" s="183" t="s">
        <v>365</v>
      </c>
      <c r="I19" s="183"/>
      <c r="J19" s="183"/>
      <c r="K19" s="183"/>
      <c r="L19" s="183"/>
      <c r="M19" s="183"/>
      <c r="N19" s="183"/>
      <c r="O19" s="183"/>
      <c r="P19" s="183"/>
      <c r="Q19" s="183"/>
    </row>
    <row r="20" spans="1:17" ht="151.19999999999999" x14ac:dyDescent="0.25">
      <c r="A20" s="183">
        <v>19</v>
      </c>
      <c r="B20" s="183" t="s">
        <v>410</v>
      </c>
      <c r="C20" s="183" t="s">
        <v>560</v>
      </c>
      <c r="D20" s="184"/>
      <c r="E20" s="183"/>
      <c r="F20" s="183"/>
      <c r="G20" s="183" t="s">
        <v>467</v>
      </c>
      <c r="H20" s="183" t="s">
        <v>464</v>
      </c>
      <c r="I20" s="183" t="s">
        <v>515</v>
      </c>
      <c r="J20" s="183" t="s">
        <v>465</v>
      </c>
      <c r="K20" s="183"/>
      <c r="L20" s="183"/>
      <c r="M20" s="183" t="s">
        <v>225</v>
      </c>
      <c r="N20" s="183"/>
      <c r="O20" s="183"/>
      <c r="P20" s="183"/>
      <c r="Q20" s="183"/>
    </row>
    <row r="21" spans="1:17" ht="100.8" x14ac:dyDescent="0.25">
      <c r="A21" s="183">
        <v>20</v>
      </c>
      <c r="B21" s="183" t="s">
        <v>410</v>
      </c>
      <c r="C21" s="183" t="s">
        <v>473</v>
      </c>
      <c r="D21" s="184"/>
      <c r="E21" s="183"/>
      <c r="F21" s="183"/>
      <c r="G21" s="183" t="s">
        <v>472</v>
      </c>
      <c r="H21" s="183"/>
      <c r="I21" s="183"/>
      <c r="J21" s="183" t="s">
        <v>374</v>
      </c>
      <c r="K21" s="183"/>
      <c r="L21" s="183"/>
      <c r="M21" s="183"/>
      <c r="N21" s="183"/>
      <c r="O21" s="183"/>
      <c r="P21" s="183"/>
      <c r="Q21" s="183"/>
    </row>
    <row r="22" spans="1:17" ht="386.4" x14ac:dyDescent="0.25">
      <c r="A22" s="183">
        <v>21</v>
      </c>
      <c r="B22" s="183" t="s">
        <v>443</v>
      </c>
      <c r="C22" s="183" t="s">
        <v>570</v>
      </c>
      <c r="D22" s="184"/>
      <c r="E22" s="183"/>
      <c r="F22" s="183"/>
      <c r="G22" s="183"/>
      <c r="H22" s="183" t="s">
        <v>486</v>
      </c>
      <c r="I22" s="183" t="s">
        <v>421</v>
      </c>
      <c r="J22" s="183"/>
      <c r="K22" s="183"/>
      <c r="L22" s="183"/>
      <c r="M22" s="183"/>
      <c r="N22" s="183"/>
      <c r="O22" s="183"/>
      <c r="P22" s="183"/>
      <c r="Q22" s="183"/>
    </row>
    <row r="23" spans="1:17" ht="134.4" x14ac:dyDescent="0.25">
      <c r="A23" s="183">
        <v>22</v>
      </c>
      <c r="B23" s="183" t="s">
        <v>443</v>
      </c>
      <c r="C23" s="183" t="s">
        <v>438</v>
      </c>
      <c r="D23" s="183"/>
      <c r="E23" s="183"/>
      <c r="F23" s="183"/>
      <c r="G23" s="183"/>
      <c r="H23" s="183"/>
      <c r="I23" s="183"/>
      <c r="J23" s="183" t="s">
        <v>375</v>
      </c>
      <c r="K23" s="183" t="s">
        <v>259</v>
      </c>
      <c r="L23" s="183"/>
      <c r="M23" s="183"/>
      <c r="N23" s="183" t="s">
        <v>231</v>
      </c>
      <c r="O23" s="183"/>
      <c r="P23" s="183"/>
      <c r="Q23" s="183"/>
    </row>
    <row r="24" spans="1:17" ht="100.8" x14ac:dyDescent="0.25">
      <c r="A24" s="183">
        <v>23</v>
      </c>
      <c r="B24" s="183" t="s">
        <v>443</v>
      </c>
      <c r="C24" s="183" t="s">
        <v>436</v>
      </c>
      <c r="G24" s="183"/>
      <c r="H24" s="183"/>
      <c r="I24" s="183" t="s">
        <v>437</v>
      </c>
      <c r="J24" s="183"/>
      <c r="K24" s="183"/>
      <c r="L24" s="183"/>
      <c r="Q24" s="183"/>
    </row>
    <row r="25" spans="1:17" ht="218.4" x14ac:dyDescent="0.25">
      <c r="A25" s="183">
        <v>24</v>
      </c>
      <c r="B25" s="183" t="s">
        <v>443</v>
      </c>
      <c r="C25" s="183" t="s">
        <v>389</v>
      </c>
      <c r="D25" s="184" t="s">
        <v>324</v>
      </c>
      <c r="E25" s="183"/>
      <c r="F25" s="183" t="s">
        <v>246</v>
      </c>
      <c r="G25" s="183"/>
      <c r="H25" s="183"/>
      <c r="I25" s="183"/>
      <c r="J25" s="183"/>
      <c r="K25" s="183"/>
      <c r="L25" s="183"/>
      <c r="M25" s="183" t="s">
        <v>228</v>
      </c>
      <c r="N25" s="183"/>
      <c r="O25" s="183"/>
      <c r="P25" s="183" t="s">
        <v>279</v>
      </c>
      <c r="Q25" s="183"/>
    </row>
    <row r="26" spans="1:17" ht="302.39999999999998" x14ac:dyDescent="0.25">
      <c r="A26" s="183">
        <v>25</v>
      </c>
      <c r="B26" s="183" t="s">
        <v>443</v>
      </c>
      <c r="C26" s="183" t="s">
        <v>366</v>
      </c>
      <c r="D26" s="184"/>
      <c r="E26" s="183"/>
      <c r="F26" s="183"/>
      <c r="G26" s="183"/>
      <c r="H26" s="183" t="s">
        <v>517</v>
      </c>
      <c r="I26" s="183"/>
      <c r="J26" s="183"/>
      <c r="K26" s="183"/>
      <c r="L26" s="183"/>
      <c r="M26" s="183"/>
      <c r="N26" s="183"/>
      <c r="O26" s="183"/>
      <c r="P26" s="183"/>
      <c r="Q26" s="183"/>
    </row>
    <row r="27" spans="1:17" ht="151.19999999999999" x14ac:dyDescent="0.25">
      <c r="A27" s="183">
        <v>26</v>
      </c>
      <c r="B27" s="183" t="s">
        <v>443</v>
      </c>
      <c r="C27" s="183" t="s">
        <v>448</v>
      </c>
      <c r="D27" s="184"/>
      <c r="E27" s="183"/>
      <c r="F27" s="183"/>
      <c r="G27" s="183"/>
      <c r="H27" s="183"/>
      <c r="I27" s="183" t="s">
        <v>447</v>
      </c>
      <c r="J27" s="183"/>
      <c r="K27" s="183"/>
      <c r="L27" s="183"/>
      <c r="M27" s="183"/>
      <c r="N27" s="183"/>
      <c r="O27" s="183"/>
      <c r="P27" s="183"/>
      <c r="Q27" s="183"/>
    </row>
    <row r="28" spans="1:17" ht="100.8" x14ac:dyDescent="0.25">
      <c r="A28" s="183">
        <v>27</v>
      </c>
      <c r="B28" s="183" t="s">
        <v>443</v>
      </c>
      <c r="C28" s="187" t="s">
        <v>571</v>
      </c>
      <c r="D28" s="184"/>
      <c r="E28" s="183"/>
      <c r="F28" s="183"/>
      <c r="G28" s="183"/>
      <c r="H28" s="183" t="s">
        <v>368</v>
      </c>
      <c r="I28" s="183"/>
      <c r="J28" s="183"/>
      <c r="K28" s="183"/>
      <c r="L28" s="183"/>
      <c r="M28" s="183"/>
      <c r="N28" s="183"/>
      <c r="O28" s="183"/>
      <c r="P28" s="183"/>
      <c r="Q28" s="183"/>
    </row>
    <row r="29" spans="1:17" ht="100.8" x14ac:dyDescent="0.25">
      <c r="A29" s="183">
        <v>28</v>
      </c>
      <c r="B29" s="183" t="s">
        <v>443</v>
      </c>
      <c r="C29" s="183" t="s">
        <v>372</v>
      </c>
      <c r="D29" s="184"/>
      <c r="E29" s="183" t="s">
        <v>235</v>
      </c>
      <c r="F29" s="183"/>
      <c r="G29" s="183"/>
      <c r="H29" s="183" t="s">
        <v>371</v>
      </c>
      <c r="I29" s="183" t="s">
        <v>412</v>
      </c>
      <c r="J29" s="183"/>
      <c r="K29" s="183"/>
      <c r="L29" s="183"/>
      <c r="M29" s="183" t="s">
        <v>230</v>
      </c>
      <c r="N29" s="183"/>
      <c r="O29" s="183"/>
      <c r="P29" s="183"/>
      <c r="Q29" s="183"/>
    </row>
    <row r="30" spans="1:17" ht="84" x14ac:dyDescent="0.25">
      <c r="A30" s="183">
        <v>29</v>
      </c>
      <c r="B30" s="183" t="s">
        <v>443</v>
      </c>
      <c r="C30" s="183" t="s">
        <v>483</v>
      </c>
      <c r="D30" s="184"/>
      <c r="E30" s="183"/>
      <c r="F30" s="183"/>
      <c r="G30" s="183"/>
      <c r="H30" s="183"/>
      <c r="I30" s="183"/>
      <c r="J30" s="183" t="s">
        <v>378</v>
      </c>
      <c r="K30" s="183"/>
      <c r="L30" s="183"/>
      <c r="M30" s="183"/>
      <c r="N30" s="183"/>
      <c r="O30" s="183"/>
      <c r="P30" s="183"/>
      <c r="Q30" s="183"/>
    </row>
    <row r="31" spans="1:17" ht="84" x14ac:dyDescent="0.25">
      <c r="A31" s="183">
        <v>30</v>
      </c>
      <c r="B31" s="183" t="s">
        <v>443</v>
      </c>
      <c r="C31" s="183" t="s">
        <v>290</v>
      </c>
      <c r="D31" s="183"/>
      <c r="E31" s="183"/>
      <c r="F31" s="183"/>
      <c r="G31" s="183"/>
      <c r="H31" s="183"/>
      <c r="I31" s="183"/>
      <c r="J31" s="183"/>
      <c r="K31" s="183" t="s">
        <v>263</v>
      </c>
      <c r="L31" s="183"/>
      <c r="M31" s="183"/>
      <c r="N31" s="183"/>
      <c r="O31" s="183"/>
      <c r="P31" s="183"/>
      <c r="Q31" s="183"/>
    </row>
    <row r="32" spans="1:17" ht="100.8" x14ac:dyDescent="0.25">
      <c r="A32" s="183">
        <v>31</v>
      </c>
      <c r="B32" s="183" t="s">
        <v>443</v>
      </c>
      <c r="C32" s="183" t="s">
        <v>291</v>
      </c>
      <c r="D32" s="183"/>
      <c r="E32" s="183"/>
      <c r="F32" s="183"/>
      <c r="G32" s="183"/>
      <c r="H32" s="183"/>
      <c r="I32" s="183"/>
      <c r="J32" s="183"/>
      <c r="K32" s="183" t="s">
        <v>265</v>
      </c>
      <c r="L32" s="183"/>
      <c r="M32" s="183"/>
      <c r="N32" s="183"/>
      <c r="O32" s="183"/>
      <c r="P32" s="183"/>
      <c r="Q32" s="183"/>
    </row>
    <row r="33" spans="1:17" ht="50.4" x14ac:dyDescent="0.25">
      <c r="A33" s="183">
        <v>32</v>
      </c>
      <c r="B33" s="183" t="s">
        <v>443</v>
      </c>
      <c r="C33" s="183" t="s">
        <v>455</v>
      </c>
      <c r="D33" s="183"/>
      <c r="E33" s="183"/>
      <c r="F33" s="183"/>
      <c r="G33" s="183" t="s">
        <v>454</v>
      </c>
      <c r="H33" s="183"/>
      <c r="I33" s="183" t="s">
        <v>446</v>
      </c>
      <c r="J33" s="183"/>
      <c r="K33" s="183"/>
      <c r="L33" s="183"/>
      <c r="M33" s="183"/>
      <c r="N33" s="183"/>
      <c r="O33" s="183"/>
      <c r="P33" s="183"/>
      <c r="Q33" s="183"/>
    </row>
    <row r="34" spans="1:17" ht="84" x14ac:dyDescent="0.25">
      <c r="A34" s="183">
        <v>33</v>
      </c>
      <c r="B34" s="183" t="s">
        <v>443</v>
      </c>
      <c r="C34" s="183" t="s">
        <v>462</v>
      </c>
      <c r="D34" s="183"/>
      <c r="E34" s="183"/>
      <c r="F34" s="183"/>
      <c r="G34" s="183" t="s">
        <v>461</v>
      </c>
      <c r="H34" s="183"/>
      <c r="I34" s="183"/>
      <c r="J34" s="183"/>
      <c r="K34" s="183"/>
      <c r="L34" s="183"/>
      <c r="M34" s="183"/>
      <c r="N34" s="183"/>
      <c r="O34" s="183"/>
      <c r="P34" s="183"/>
      <c r="Q34" s="183"/>
    </row>
    <row r="35" spans="1:17" ht="151.19999999999999" x14ac:dyDescent="0.25">
      <c r="A35" s="183">
        <v>34</v>
      </c>
      <c r="B35" s="183" t="s">
        <v>407</v>
      </c>
      <c r="C35" s="183" t="s">
        <v>572</v>
      </c>
      <c r="D35" s="184"/>
      <c r="E35" s="183"/>
      <c r="F35" s="183"/>
      <c r="G35" s="183"/>
      <c r="H35" s="183" t="s">
        <v>516</v>
      </c>
      <c r="I35" s="183"/>
      <c r="J35" s="183"/>
      <c r="K35" s="183" t="s">
        <v>283</v>
      </c>
      <c r="L35" s="183"/>
      <c r="M35" s="183"/>
      <c r="N35" s="183"/>
      <c r="O35" s="183"/>
      <c r="P35" s="183"/>
      <c r="Q35" s="183"/>
    </row>
    <row r="36" spans="1:17" ht="268.8" x14ac:dyDescent="0.25">
      <c r="A36" s="183">
        <v>35</v>
      </c>
      <c r="B36" s="183" t="s">
        <v>407</v>
      </c>
      <c r="C36" s="183" t="s">
        <v>561</v>
      </c>
      <c r="D36" s="183"/>
      <c r="E36" s="183"/>
      <c r="F36" s="183"/>
      <c r="G36" s="183"/>
      <c r="H36" s="183"/>
      <c r="I36" s="183" t="s">
        <v>439</v>
      </c>
      <c r="J36" s="183" t="s">
        <v>375</v>
      </c>
      <c r="K36" s="183"/>
      <c r="L36" s="183"/>
      <c r="M36" s="183"/>
      <c r="N36" s="183"/>
      <c r="O36" s="183"/>
      <c r="P36" s="183"/>
      <c r="Q36" s="183"/>
    </row>
    <row r="37" spans="1:17" ht="84" x14ac:dyDescent="0.25">
      <c r="A37" s="183">
        <v>36</v>
      </c>
      <c r="B37" s="183" t="s">
        <v>407</v>
      </c>
      <c r="C37" s="183" t="s">
        <v>391</v>
      </c>
      <c r="D37" s="183" t="s">
        <v>345</v>
      </c>
      <c r="E37" s="183"/>
      <c r="F37" s="183"/>
      <c r="G37" s="183"/>
      <c r="H37" s="183"/>
      <c r="I37" s="183"/>
      <c r="J37" s="183"/>
      <c r="K37" s="183" t="s">
        <v>288</v>
      </c>
      <c r="L37" s="183"/>
      <c r="M37" s="183"/>
      <c r="N37" s="183"/>
      <c r="O37" s="183"/>
      <c r="P37" s="183"/>
      <c r="Q37" s="183"/>
    </row>
    <row r="38" spans="1:17" ht="33.6" x14ac:dyDescent="0.25">
      <c r="A38" s="183">
        <v>37</v>
      </c>
      <c r="B38" s="183" t="s">
        <v>406</v>
      </c>
      <c r="C38" s="183" t="s">
        <v>488</v>
      </c>
      <c r="D38" s="184"/>
      <c r="E38" s="183"/>
      <c r="F38" s="183"/>
      <c r="G38" s="183"/>
      <c r="H38" s="183"/>
      <c r="I38" s="183" t="s">
        <v>492</v>
      </c>
      <c r="J38" s="183"/>
      <c r="K38" s="183"/>
      <c r="L38" s="183"/>
      <c r="M38" s="183"/>
      <c r="N38" s="183"/>
      <c r="O38" s="183"/>
      <c r="P38" s="183"/>
      <c r="Q38" s="183"/>
    </row>
    <row r="39" spans="1:17" ht="151.19999999999999" x14ac:dyDescent="0.25">
      <c r="A39" s="183">
        <v>38</v>
      </c>
      <c r="B39" s="183" t="s">
        <v>406</v>
      </c>
      <c r="C39" s="183" t="s">
        <v>573</v>
      </c>
      <c r="D39" s="184"/>
      <c r="E39" s="183"/>
      <c r="F39" s="183" t="s">
        <v>248</v>
      </c>
      <c r="G39" s="183" t="s">
        <v>460</v>
      </c>
      <c r="H39" s="183" t="s">
        <v>493</v>
      </c>
      <c r="I39" s="183" t="s">
        <v>494</v>
      </c>
      <c r="J39" s="183" t="s">
        <v>495</v>
      </c>
      <c r="K39" s="183"/>
      <c r="L39" s="183"/>
      <c r="M39" s="183"/>
      <c r="N39" s="183"/>
      <c r="O39" s="183"/>
      <c r="P39" s="183"/>
      <c r="Q39" s="183"/>
    </row>
    <row r="40" spans="1:17" ht="336" x14ac:dyDescent="0.25">
      <c r="A40" s="183">
        <v>39</v>
      </c>
      <c r="B40" s="183" t="s">
        <v>406</v>
      </c>
      <c r="C40" s="183" t="s">
        <v>502</v>
      </c>
      <c r="D40" s="184" t="s">
        <v>340</v>
      </c>
      <c r="E40" s="187" t="s">
        <v>400</v>
      </c>
      <c r="G40" s="183" t="s">
        <v>501</v>
      </c>
      <c r="H40" s="183" t="s">
        <v>463</v>
      </c>
      <c r="I40" s="183" t="s">
        <v>504</v>
      </c>
      <c r="J40" s="183" t="s">
        <v>466</v>
      </c>
      <c r="K40" s="183"/>
      <c r="L40" s="183"/>
      <c r="N40" s="183" t="s">
        <v>320</v>
      </c>
      <c r="O40" s="183" t="s">
        <v>219</v>
      </c>
      <c r="P40" s="183" t="s">
        <v>321</v>
      </c>
      <c r="Q40" s="183"/>
    </row>
    <row r="41" spans="1:17" ht="50.4" x14ac:dyDescent="0.25">
      <c r="A41" s="183">
        <v>40</v>
      </c>
      <c r="B41" s="183" t="s">
        <v>406</v>
      </c>
      <c r="C41" s="183" t="s">
        <v>505</v>
      </c>
      <c r="D41" s="184" t="s">
        <v>340</v>
      </c>
      <c r="E41" s="183"/>
      <c r="G41" s="183"/>
      <c r="H41" s="183"/>
      <c r="I41" s="183"/>
      <c r="J41" s="183"/>
      <c r="K41" s="183" t="s">
        <v>255</v>
      </c>
      <c r="L41" s="183" t="s">
        <v>319</v>
      </c>
      <c r="N41" s="183" t="s">
        <v>320</v>
      </c>
      <c r="O41" s="183" t="s">
        <v>219</v>
      </c>
      <c r="P41" s="183" t="s">
        <v>321</v>
      </c>
      <c r="Q41" s="183"/>
    </row>
    <row r="42" spans="1:17" ht="117.6" x14ac:dyDescent="0.25">
      <c r="A42" s="183">
        <v>41</v>
      </c>
      <c r="B42" s="183" t="s">
        <v>406</v>
      </c>
      <c r="C42" s="183" t="s">
        <v>489</v>
      </c>
      <c r="D42" s="184"/>
      <c r="E42" s="183"/>
      <c r="F42" s="183"/>
      <c r="G42" s="183" t="s">
        <v>468</v>
      </c>
      <c r="H42" s="183" t="s">
        <v>496</v>
      </c>
      <c r="I42" s="183"/>
      <c r="J42" s="183" t="s">
        <v>498</v>
      </c>
      <c r="K42" s="183"/>
      <c r="L42" s="183"/>
      <c r="M42" s="183"/>
      <c r="N42" s="183"/>
      <c r="O42" s="183"/>
      <c r="P42" s="183"/>
      <c r="Q42" s="183"/>
    </row>
    <row r="43" spans="1:17" ht="67.2" x14ac:dyDescent="0.25">
      <c r="A43" s="183">
        <v>42</v>
      </c>
      <c r="B43" s="183" t="s">
        <v>406</v>
      </c>
      <c r="C43" s="183" t="s">
        <v>490</v>
      </c>
      <c r="D43" s="184"/>
      <c r="E43" s="183"/>
      <c r="F43" s="183"/>
      <c r="G43" s="183"/>
      <c r="H43" s="183"/>
      <c r="I43" s="183" t="s">
        <v>499</v>
      </c>
      <c r="J43" s="183"/>
      <c r="K43" s="183"/>
      <c r="L43" s="183"/>
      <c r="M43" s="183"/>
      <c r="N43" s="183"/>
      <c r="O43" s="183"/>
      <c r="P43" s="183"/>
      <c r="Q43" s="183"/>
    </row>
    <row r="44" spans="1:17" ht="184.8" x14ac:dyDescent="0.25">
      <c r="A44" s="183">
        <v>43</v>
      </c>
      <c r="B44" s="183" t="s">
        <v>406</v>
      </c>
      <c r="C44" s="183" t="s">
        <v>491</v>
      </c>
      <c r="D44" s="184"/>
      <c r="E44" s="183"/>
      <c r="F44" s="183"/>
      <c r="G44" s="183"/>
      <c r="H44" s="183" t="s">
        <v>500</v>
      </c>
      <c r="I44" s="183" t="s">
        <v>497</v>
      </c>
      <c r="J44" s="183"/>
      <c r="K44" s="183"/>
      <c r="L44" s="183"/>
      <c r="M44" s="183"/>
      <c r="N44" s="183"/>
      <c r="O44" s="183"/>
      <c r="P44" s="183"/>
      <c r="Q44" s="183"/>
    </row>
    <row r="45" spans="1:17" ht="151.19999999999999" x14ac:dyDescent="0.25">
      <c r="A45" s="183">
        <v>44</v>
      </c>
      <c r="B45" s="183" t="s">
        <v>406</v>
      </c>
      <c r="C45" s="183" t="s">
        <v>564</v>
      </c>
      <c r="D45" s="184"/>
      <c r="E45" s="183"/>
      <c r="F45" s="183"/>
      <c r="G45" s="183" t="s">
        <v>458</v>
      </c>
      <c r="H45" s="183"/>
      <c r="I45" s="183" t="s">
        <v>503</v>
      </c>
      <c r="J45" s="183" t="s">
        <v>382</v>
      </c>
      <c r="K45" s="183"/>
      <c r="L45" s="183"/>
      <c r="M45" s="183"/>
      <c r="N45" s="183"/>
      <c r="O45" s="183"/>
      <c r="P45" s="183"/>
      <c r="Q45" s="183"/>
    </row>
    <row r="46" spans="1:17" ht="201.6" x14ac:dyDescent="0.25">
      <c r="A46" s="183">
        <v>45</v>
      </c>
      <c r="B46" s="183" t="s">
        <v>406</v>
      </c>
      <c r="C46" s="183" t="s">
        <v>577</v>
      </c>
      <c r="D46" s="184"/>
      <c r="E46" s="183"/>
      <c r="F46" s="183"/>
      <c r="G46" s="183" t="s">
        <v>474</v>
      </c>
      <c r="H46" s="183"/>
      <c r="I46" s="183" t="s">
        <v>576</v>
      </c>
      <c r="J46" s="183" t="s">
        <v>381</v>
      </c>
      <c r="K46" s="183"/>
      <c r="L46" s="183"/>
      <c r="M46" s="183"/>
      <c r="N46" s="183"/>
      <c r="O46" s="183"/>
      <c r="P46" s="183"/>
      <c r="Q46" s="183"/>
    </row>
    <row r="47" spans="1:17" ht="84" x14ac:dyDescent="0.25">
      <c r="A47" s="183">
        <v>46</v>
      </c>
      <c r="B47" s="183" t="s">
        <v>406</v>
      </c>
      <c r="C47" s="183" t="s">
        <v>506</v>
      </c>
      <c r="D47" s="184"/>
      <c r="E47" s="183"/>
      <c r="F47" s="183"/>
      <c r="G47" s="183"/>
      <c r="H47" s="183"/>
      <c r="I47" s="183" t="s">
        <v>431</v>
      </c>
      <c r="J47" s="183"/>
      <c r="K47" s="183"/>
      <c r="L47" s="183"/>
      <c r="M47" s="183"/>
      <c r="N47" s="183"/>
      <c r="O47" s="183"/>
      <c r="P47" s="183"/>
      <c r="Q47" s="183"/>
    </row>
    <row r="48" spans="1:17" ht="67.2" x14ac:dyDescent="0.25">
      <c r="A48" s="183">
        <v>47</v>
      </c>
      <c r="B48" s="183" t="s">
        <v>406</v>
      </c>
      <c r="C48" s="183" t="s">
        <v>507</v>
      </c>
      <c r="D48" s="184"/>
      <c r="E48" s="183"/>
      <c r="F48" s="183"/>
      <c r="G48" s="183"/>
      <c r="H48" s="183"/>
      <c r="I48" s="183"/>
      <c r="J48" s="183" t="s">
        <v>379</v>
      </c>
      <c r="K48" s="183"/>
      <c r="L48" s="183"/>
      <c r="M48" s="183"/>
      <c r="N48" s="183"/>
      <c r="O48" s="183"/>
      <c r="P48" s="183" t="s">
        <v>280</v>
      </c>
      <c r="Q48" s="183"/>
    </row>
    <row r="49" spans="1:17" ht="50.4" x14ac:dyDescent="0.25">
      <c r="A49" s="183">
        <v>48</v>
      </c>
      <c r="B49" s="183" t="s">
        <v>406</v>
      </c>
      <c r="C49" s="183" t="s">
        <v>508</v>
      </c>
      <c r="D49" s="184"/>
      <c r="E49" s="183"/>
      <c r="F49" s="183"/>
      <c r="G49" s="183"/>
      <c r="H49" s="183"/>
      <c r="I49" s="183"/>
      <c r="J49" s="183"/>
      <c r="K49" s="183" t="s">
        <v>390</v>
      </c>
      <c r="L49" s="183"/>
      <c r="M49" s="183"/>
      <c r="N49" s="183"/>
      <c r="O49" s="183"/>
      <c r="P49" s="183"/>
      <c r="Q49" s="183"/>
    </row>
    <row r="50" spans="1:17" ht="168" x14ac:dyDescent="0.25">
      <c r="A50" s="183">
        <v>49</v>
      </c>
      <c r="B50" s="183" t="s">
        <v>406</v>
      </c>
      <c r="C50" s="183" t="s">
        <v>513</v>
      </c>
      <c r="D50" s="184"/>
      <c r="E50" s="183"/>
      <c r="F50" s="183"/>
      <c r="G50" s="183"/>
      <c r="H50" s="183" t="s">
        <v>514</v>
      </c>
      <c r="I50" s="183"/>
      <c r="J50" s="183"/>
      <c r="K50" s="183"/>
      <c r="L50" s="183"/>
      <c r="M50" s="183"/>
      <c r="N50" s="183"/>
      <c r="O50" s="183"/>
      <c r="P50" s="183" t="s">
        <v>280</v>
      </c>
      <c r="Q50" s="183"/>
    </row>
    <row r="51" spans="1:17" ht="134.4" x14ac:dyDescent="0.25">
      <c r="A51" s="183">
        <v>50</v>
      </c>
      <c r="B51" s="183" t="s">
        <v>406</v>
      </c>
      <c r="C51" s="183" t="s">
        <v>575</v>
      </c>
      <c r="D51" s="184"/>
      <c r="E51" s="183"/>
      <c r="F51" s="183"/>
      <c r="G51" s="183"/>
      <c r="H51" s="183" t="s">
        <v>355</v>
      </c>
      <c r="I51" s="183" t="s">
        <v>576</v>
      </c>
      <c r="J51" s="183"/>
      <c r="K51" s="183"/>
      <c r="L51" s="183"/>
      <c r="M51" s="183"/>
      <c r="N51" s="183"/>
      <c r="O51" s="183"/>
      <c r="P51" s="183"/>
      <c r="Q51" s="183"/>
    </row>
    <row r="52" spans="1:17" ht="319.2" x14ac:dyDescent="0.25">
      <c r="A52" s="183">
        <v>51</v>
      </c>
      <c r="B52" s="183" t="s">
        <v>406</v>
      </c>
      <c r="C52" s="183" t="s">
        <v>510</v>
      </c>
      <c r="D52" s="184" t="s">
        <v>322</v>
      </c>
      <c r="E52" s="183" t="s">
        <v>237</v>
      </c>
      <c r="F52" s="183" t="s">
        <v>249</v>
      </c>
      <c r="G52" s="183"/>
      <c r="H52" s="183" t="s">
        <v>511</v>
      </c>
      <c r="I52" s="183" t="s">
        <v>512</v>
      </c>
      <c r="J52" s="183"/>
      <c r="K52" s="183" t="s">
        <v>267</v>
      </c>
      <c r="L52" s="183"/>
      <c r="M52" s="183"/>
      <c r="N52" s="183"/>
      <c r="O52" s="183"/>
      <c r="P52" s="183"/>
      <c r="Q52" s="183"/>
    </row>
    <row r="53" spans="1:17" ht="33.6" x14ac:dyDescent="0.25">
      <c r="A53" s="183">
        <v>52</v>
      </c>
      <c r="B53" s="183" t="s">
        <v>406</v>
      </c>
      <c r="C53" s="183" t="s">
        <v>417</v>
      </c>
      <c r="D53" s="184"/>
      <c r="E53" s="183"/>
      <c r="F53" s="183"/>
      <c r="G53" s="183"/>
      <c r="H53" s="183"/>
      <c r="I53" s="183" t="s">
        <v>416</v>
      </c>
      <c r="J53" s="183"/>
      <c r="K53" s="183"/>
      <c r="L53" s="183"/>
      <c r="M53" s="183"/>
      <c r="N53" s="183"/>
      <c r="O53" s="183"/>
      <c r="P53" s="183"/>
      <c r="Q53" s="183"/>
    </row>
    <row r="54" spans="1:17" ht="33.6" x14ac:dyDescent="0.25">
      <c r="A54" s="183">
        <v>53</v>
      </c>
      <c r="B54" s="183" t="s">
        <v>406</v>
      </c>
      <c r="C54" s="183" t="s">
        <v>380</v>
      </c>
      <c r="D54" s="184" t="s">
        <v>322</v>
      </c>
      <c r="E54" s="183"/>
      <c r="F54" s="183"/>
      <c r="G54" s="183"/>
      <c r="J54" s="183" t="s">
        <v>376</v>
      </c>
      <c r="K54" s="183"/>
      <c r="L54" s="183"/>
      <c r="M54" s="183"/>
      <c r="N54" s="183"/>
      <c r="O54" s="183"/>
      <c r="P54" s="183"/>
      <c r="Q54" s="183"/>
    </row>
    <row r="55" spans="1:17" ht="117.6" x14ac:dyDescent="0.25">
      <c r="A55" s="183">
        <v>54</v>
      </c>
      <c r="B55" s="183" t="s">
        <v>406</v>
      </c>
      <c r="C55" s="183" t="s">
        <v>361</v>
      </c>
      <c r="D55" s="184"/>
      <c r="E55" s="183"/>
      <c r="F55" s="183"/>
      <c r="G55" s="183"/>
      <c r="H55" s="183" t="s">
        <v>360</v>
      </c>
      <c r="I55" s="183"/>
      <c r="J55" s="183"/>
      <c r="K55" s="183"/>
      <c r="L55" s="183"/>
      <c r="M55" s="183"/>
      <c r="N55" s="183"/>
      <c r="O55" s="183"/>
      <c r="P55" s="183"/>
      <c r="Q55" s="183"/>
    </row>
    <row r="56" spans="1:17" ht="67.2" x14ac:dyDescent="0.25">
      <c r="A56" s="183">
        <v>55</v>
      </c>
      <c r="B56" s="183" t="s">
        <v>406</v>
      </c>
      <c r="C56" s="183" t="s">
        <v>362</v>
      </c>
      <c r="D56" s="184"/>
      <c r="E56" s="183"/>
      <c r="F56" s="183"/>
      <c r="G56" s="183"/>
      <c r="H56" s="183" t="s">
        <v>362</v>
      </c>
      <c r="I56" s="183"/>
      <c r="J56" s="183"/>
      <c r="K56" s="183"/>
      <c r="L56" s="183"/>
      <c r="M56" s="183"/>
      <c r="N56" s="183"/>
      <c r="O56" s="183"/>
      <c r="P56" s="183"/>
      <c r="Q56" s="183"/>
    </row>
    <row r="57" spans="1:17" ht="84" x14ac:dyDescent="0.25">
      <c r="A57" s="183">
        <v>56</v>
      </c>
      <c r="B57" s="183" t="s">
        <v>406</v>
      </c>
      <c r="C57" s="183" t="s">
        <v>359</v>
      </c>
      <c r="D57" s="184"/>
      <c r="E57" s="183"/>
      <c r="F57" s="183"/>
      <c r="G57" s="183"/>
      <c r="H57" s="183" t="s">
        <v>358</v>
      </c>
      <c r="I57" s="183"/>
      <c r="J57" s="183"/>
      <c r="K57" s="183"/>
      <c r="L57" s="183"/>
      <c r="M57" s="183"/>
      <c r="N57" s="183"/>
      <c r="O57" s="183"/>
      <c r="P57" s="183"/>
      <c r="Q57" s="183"/>
    </row>
    <row r="58" spans="1:17" ht="168" x14ac:dyDescent="0.25">
      <c r="A58" s="183">
        <v>57</v>
      </c>
      <c r="B58" s="183" t="s">
        <v>406</v>
      </c>
      <c r="C58" s="183" t="s">
        <v>487</v>
      </c>
      <c r="D58" s="184"/>
      <c r="E58" s="183"/>
      <c r="F58" s="183"/>
      <c r="G58" s="183"/>
      <c r="H58" s="183" t="s">
        <v>357</v>
      </c>
      <c r="I58" s="183"/>
      <c r="J58" s="183"/>
      <c r="K58" s="183"/>
      <c r="L58" s="183"/>
      <c r="M58" s="183"/>
      <c r="N58" s="183"/>
      <c r="O58" s="183"/>
      <c r="P58" s="183"/>
      <c r="Q58" s="183"/>
    </row>
    <row r="59" spans="1:17" ht="60" customHeight="1" x14ac:dyDescent="0.25">
      <c r="A59" s="183">
        <v>58</v>
      </c>
      <c r="B59" s="183" t="s">
        <v>406</v>
      </c>
      <c r="C59" s="183" t="s">
        <v>562</v>
      </c>
      <c r="D59" s="184"/>
      <c r="E59" s="183" t="s">
        <v>238</v>
      </c>
      <c r="F59" s="183"/>
      <c r="G59" s="183"/>
      <c r="H59" s="183" t="s">
        <v>356</v>
      </c>
      <c r="I59" s="183" t="s">
        <v>422</v>
      </c>
      <c r="J59" s="183"/>
      <c r="K59" s="183"/>
      <c r="L59" s="183"/>
      <c r="M59" s="183" t="s">
        <v>230</v>
      </c>
      <c r="N59" s="183"/>
      <c r="O59" s="183"/>
      <c r="P59" s="183"/>
      <c r="Q59" s="183"/>
    </row>
    <row r="60" spans="1:17" ht="70.2" customHeight="1" x14ac:dyDescent="0.25">
      <c r="A60" s="183">
        <v>59</v>
      </c>
      <c r="B60" s="183" t="s">
        <v>406</v>
      </c>
      <c r="C60" s="183" t="s">
        <v>565</v>
      </c>
      <c r="D60" s="184"/>
      <c r="E60" s="183"/>
      <c r="F60" s="183"/>
      <c r="G60" s="183"/>
      <c r="H60" s="183" t="s">
        <v>367</v>
      </c>
      <c r="I60" s="183" t="s">
        <v>434</v>
      </c>
      <c r="J60" s="183" t="s">
        <v>418</v>
      </c>
      <c r="K60" s="183"/>
      <c r="L60" s="183"/>
      <c r="M60" s="183"/>
      <c r="N60" s="183"/>
      <c r="O60" s="183"/>
      <c r="P60" s="183"/>
      <c r="Q60" s="183"/>
    </row>
    <row r="61" spans="1:17" ht="117.6" x14ac:dyDescent="0.25">
      <c r="A61" s="183">
        <v>60</v>
      </c>
      <c r="B61" s="183" t="s">
        <v>406</v>
      </c>
      <c r="C61" s="187" t="s">
        <v>574</v>
      </c>
      <c r="D61" s="184"/>
      <c r="E61" s="183"/>
      <c r="F61" s="183"/>
      <c r="G61" s="183" t="s">
        <v>459</v>
      </c>
      <c r="H61" s="183" t="s">
        <v>369</v>
      </c>
      <c r="I61" s="183"/>
      <c r="J61" s="183"/>
      <c r="K61" s="183" t="s">
        <v>261</v>
      </c>
      <c r="L61" s="183"/>
      <c r="M61" s="183"/>
      <c r="N61" s="183" t="s">
        <v>231</v>
      </c>
      <c r="O61" s="183"/>
      <c r="P61" s="183"/>
      <c r="Q61" s="183"/>
    </row>
    <row r="62" spans="1:17" ht="50.4" x14ac:dyDescent="0.25">
      <c r="A62" s="183">
        <v>61</v>
      </c>
      <c r="B62" s="183" t="s">
        <v>406</v>
      </c>
      <c r="C62" s="183" t="s">
        <v>289</v>
      </c>
      <c r="D62" s="184" t="s">
        <v>345</v>
      </c>
      <c r="E62" s="183"/>
      <c r="F62" s="183"/>
      <c r="G62" s="183"/>
      <c r="H62" s="183"/>
      <c r="I62" s="183"/>
      <c r="J62" s="183"/>
      <c r="K62" s="183"/>
      <c r="L62" s="183"/>
      <c r="M62" s="183"/>
      <c r="N62" s="183"/>
      <c r="O62" s="183"/>
      <c r="P62" s="183" t="s">
        <v>281</v>
      </c>
      <c r="Q62" s="183"/>
    </row>
    <row r="63" spans="1:17" ht="134.4" x14ac:dyDescent="0.25">
      <c r="A63" s="183">
        <v>62</v>
      </c>
      <c r="B63" s="183" t="s">
        <v>406</v>
      </c>
      <c r="C63" s="183" t="s">
        <v>351</v>
      </c>
      <c r="D63" s="184" t="s">
        <v>325</v>
      </c>
      <c r="E63" s="183"/>
      <c r="F63" s="183" t="s">
        <v>247</v>
      </c>
      <c r="G63" s="183"/>
      <c r="H63" s="183"/>
      <c r="I63" s="183"/>
      <c r="J63" s="183"/>
      <c r="K63" s="183"/>
      <c r="L63" s="183"/>
      <c r="M63" s="183"/>
      <c r="N63" s="183"/>
      <c r="O63" s="183"/>
      <c r="P63" s="183"/>
      <c r="Q63" s="183"/>
    </row>
    <row r="64" spans="1:17" ht="67.2" x14ac:dyDescent="0.25">
      <c r="A64" s="183">
        <v>63</v>
      </c>
      <c r="B64" s="183" t="s">
        <v>406</v>
      </c>
      <c r="C64" s="183" t="s">
        <v>432</v>
      </c>
      <c r="D64" s="183"/>
      <c r="E64" s="183"/>
      <c r="F64" s="183"/>
      <c r="G64" s="183" t="s">
        <v>469</v>
      </c>
      <c r="H64" s="183"/>
      <c r="I64" s="183" t="s">
        <v>433</v>
      </c>
      <c r="J64" s="183"/>
      <c r="K64" s="183"/>
      <c r="L64" s="183"/>
      <c r="M64" s="183"/>
      <c r="N64" s="183" t="s">
        <v>233</v>
      </c>
      <c r="O64" s="183"/>
      <c r="P64" s="183"/>
      <c r="Q64" s="183"/>
    </row>
    <row r="65" spans="1:17" ht="100.8" x14ac:dyDescent="0.25">
      <c r="A65" s="183">
        <v>64</v>
      </c>
      <c r="B65" s="183" t="s">
        <v>406</v>
      </c>
      <c r="C65" s="183" t="s">
        <v>430</v>
      </c>
      <c r="D65" s="184"/>
      <c r="E65" s="183"/>
      <c r="F65" s="183"/>
      <c r="G65" s="183"/>
      <c r="H65" s="183"/>
      <c r="I65" s="183" t="s">
        <v>429</v>
      </c>
      <c r="J65" s="183"/>
      <c r="K65" s="183"/>
      <c r="L65" s="183"/>
      <c r="M65" s="183"/>
      <c r="N65" s="183"/>
      <c r="O65" s="183"/>
      <c r="P65" s="183"/>
      <c r="Q65" s="183"/>
    </row>
    <row r="66" spans="1:17" ht="218.4" x14ac:dyDescent="0.25">
      <c r="A66" s="183">
        <v>65</v>
      </c>
      <c r="B66" s="183" t="s">
        <v>408</v>
      </c>
      <c r="C66" s="183" t="s">
        <v>545</v>
      </c>
      <c r="D66" s="184" t="s">
        <v>340</v>
      </c>
      <c r="E66" s="183"/>
      <c r="F66" s="183"/>
      <c r="G66" s="183"/>
      <c r="H66" s="183" t="s">
        <v>542</v>
      </c>
      <c r="I66" s="183" t="s">
        <v>544</v>
      </c>
      <c r="J66" s="183" t="s">
        <v>548</v>
      </c>
      <c r="K66" s="183"/>
      <c r="L66" s="183"/>
      <c r="M66" s="183"/>
      <c r="N66" s="183" t="s">
        <v>396</v>
      </c>
      <c r="O66" s="183"/>
      <c r="P66" s="183"/>
      <c r="Q66" s="183"/>
    </row>
    <row r="67" spans="1:17" ht="151.19999999999999" x14ac:dyDescent="0.25">
      <c r="A67" s="183">
        <v>66</v>
      </c>
      <c r="B67" s="183" t="s">
        <v>408</v>
      </c>
      <c r="C67" s="183" t="s">
        <v>540</v>
      </c>
      <c r="D67" s="183" t="s">
        <v>344</v>
      </c>
      <c r="E67" s="183" t="s">
        <v>236</v>
      </c>
      <c r="F67" s="183"/>
      <c r="G67" s="183"/>
      <c r="H67" s="183" t="s">
        <v>541</v>
      </c>
      <c r="I67" s="183" t="s">
        <v>543</v>
      </c>
      <c r="J67" s="183" t="s">
        <v>547</v>
      </c>
      <c r="K67" s="183" t="s">
        <v>257</v>
      </c>
      <c r="L67" s="183" t="s">
        <v>271</v>
      </c>
      <c r="N67" s="183" t="s">
        <v>223</v>
      </c>
      <c r="O67" s="183" t="s">
        <v>224</v>
      </c>
      <c r="P67" s="183"/>
      <c r="Q67" s="183"/>
    </row>
    <row r="68" spans="1:17" ht="50.4" x14ac:dyDescent="0.25">
      <c r="A68" s="183">
        <v>67</v>
      </c>
      <c r="B68" s="183" t="s">
        <v>408</v>
      </c>
      <c r="C68" s="183" t="s">
        <v>287</v>
      </c>
      <c r="D68" s="183" t="s">
        <v>345</v>
      </c>
      <c r="E68" s="183"/>
      <c r="F68" s="183"/>
      <c r="G68" s="183"/>
      <c r="H68" s="183"/>
      <c r="I68" s="183"/>
      <c r="J68" s="183"/>
      <c r="K68" s="183" t="s">
        <v>258</v>
      </c>
      <c r="L68" s="183"/>
      <c r="M68" s="183" t="s">
        <v>228</v>
      </c>
      <c r="N68" s="183"/>
      <c r="O68" s="183"/>
      <c r="P68" s="183" t="s">
        <v>281</v>
      </c>
      <c r="Q68" s="183"/>
    </row>
    <row r="69" spans="1:17" ht="151.19999999999999" x14ac:dyDescent="0.25">
      <c r="A69" s="183">
        <v>68</v>
      </c>
      <c r="B69" s="183" t="s">
        <v>408</v>
      </c>
      <c r="C69" s="183" t="s">
        <v>566</v>
      </c>
      <c r="D69" s="183"/>
      <c r="E69" s="183"/>
      <c r="F69" s="183"/>
      <c r="G69" s="183"/>
      <c r="H69" s="183" t="s">
        <v>388</v>
      </c>
      <c r="I69" s="183" t="s">
        <v>449</v>
      </c>
      <c r="J69" s="183" t="s">
        <v>374</v>
      </c>
      <c r="K69" s="183"/>
      <c r="L69" s="183"/>
      <c r="M69" s="183"/>
      <c r="N69" s="183" t="s">
        <v>231</v>
      </c>
      <c r="O69" s="183"/>
      <c r="P69" s="183"/>
      <c r="Q69" s="183"/>
    </row>
    <row r="70" spans="1:17" ht="84" x14ac:dyDescent="0.25">
      <c r="A70" s="183">
        <v>69</v>
      </c>
      <c r="B70" s="183" t="s">
        <v>408</v>
      </c>
      <c r="C70" s="183" t="s">
        <v>353</v>
      </c>
      <c r="D70" s="183"/>
      <c r="E70" s="183"/>
      <c r="F70" s="183"/>
      <c r="G70" s="183"/>
      <c r="H70" s="183" t="s">
        <v>354</v>
      </c>
      <c r="I70" s="183"/>
      <c r="J70" s="183" t="s">
        <v>546</v>
      </c>
      <c r="K70" s="183"/>
      <c r="L70" s="183" t="s">
        <v>272</v>
      </c>
      <c r="M70" s="183" t="s">
        <v>395</v>
      </c>
      <c r="N70" s="183" t="s">
        <v>232</v>
      </c>
      <c r="O70" s="183"/>
      <c r="P70" s="183"/>
      <c r="Q70" s="183"/>
    </row>
    <row r="71" spans="1:17" ht="201.6" x14ac:dyDescent="0.25">
      <c r="A71" s="183">
        <v>70</v>
      </c>
      <c r="B71" s="183" t="s">
        <v>408</v>
      </c>
      <c r="C71" s="183" t="s">
        <v>549</v>
      </c>
      <c r="D71" s="183"/>
      <c r="E71" s="183"/>
      <c r="F71" s="183"/>
      <c r="G71" s="183"/>
      <c r="H71" s="183" t="s">
        <v>387</v>
      </c>
      <c r="I71" s="183"/>
      <c r="J71" s="183"/>
      <c r="K71" s="183" t="s">
        <v>256</v>
      </c>
      <c r="L71" s="183" t="s">
        <v>270</v>
      </c>
      <c r="M71" s="183"/>
      <c r="N71" s="183"/>
      <c r="O71" s="183" t="s">
        <v>234</v>
      </c>
      <c r="P71" s="183"/>
      <c r="Q71" s="183"/>
    </row>
    <row r="72" spans="1:17" ht="67.2" x14ac:dyDescent="0.25">
      <c r="A72" s="183">
        <v>71</v>
      </c>
      <c r="B72" s="183" t="s">
        <v>408</v>
      </c>
      <c r="C72" s="183" t="s">
        <v>441</v>
      </c>
      <c r="D72" s="183"/>
      <c r="E72" s="183"/>
      <c r="F72" s="183"/>
      <c r="G72" s="183"/>
      <c r="H72" s="183"/>
      <c r="I72" s="183" t="s">
        <v>440</v>
      </c>
      <c r="J72" s="183"/>
      <c r="K72" s="183"/>
      <c r="L72" s="183"/>
      <c r="M72" s="183"/>
      <c r="N72" s="183" t="s">
        <v>440</v>
      </c>
      <c r="O72" s="183"/>
      <c r="P72" s="183"/>
      <c r="Q72" s="183"/>
    </row>
    <row r="73" spans="1:17" ht="84" x14ac:dyDescent="0.25">
      <c r="A73" s="183">
        <v>72</v>
      </c>
      <c r="B73" s="183" t="s">
        <v>408</v>
      </c>
      <c r="C73" s="183" t="s">
        <v>444</v>
      </c>
      <c r="D73" s="183"/>
      <c r="E73" s="183"/>
      <c r="F73" s="183"/>
      <c r="G73" s="183"/>
      <c r="H73" s="183"/>
      <c r="I73" s="183" t="s">
        <v>445</v>
      </c>
      <c r="J73" s="183"/>
      <c r="K73" s="183"/>
      <c r="L73" s="183"/>
      <c r="M73" s="183"/>
      <c r="N73" s="183"/>
      <c r="O73" s="183"/>
      <c r="P73" s="183"/>
      <c r="Q73" s="183"/>
    </row>
    <row r="74" spans="1:17" ht="184.8" x14ac:dyDescent="0.25">
      <c r="A74" s="183">
        <v>73</v>
      </c>
      <c r="B74" s="183" t="s">
        <v>408</v>
      </c>
      <c r="C74" s="183" t="s">
        <v>563</v>
      </c>
      <c r="D74" s="183"/>
      <c r="E74" s="183"/>
      <c r="F74" s="183"/>
      <c r="G74" s="183"/>
      <c r="H74" s="183"/>
      <c r="I74" s="183" t="s">
        <v>442</v>
      </c>
      <c r="J74" s="183"/>
      <c r="K74" s="183"/>
      <c r="L74" s="183"/>
      <c r="M74" s="183"/>
      <c r="N74" s="183"/>
      <c r="O74" s="183"/>
      <c r="P74" s="183"/>
      <c r="Q74" s="183"/>
    </row>
    <row r="75" spans="1:17" ht="180.6" customHeight="1" x14ac:dyDescent="0.25">
      <c r="A75" s="183">
        <v>74</v>
      </c>
      <c r="B75" s="183" t="s">
        <v>408</v>
      </c>
      <c r="C75" s="183" t="s">
        <v>426</v>
      </c>
      <c r="D75" s="183"/>
      <c r="E75" s="183"/>
      <c r="F75" s="183"/>
      <c r="G75" s="183"/>
      <c r="H75" s="183"/>
      <c r="I75" s="183" t="s">
        <v>427</v>
      </c>
      <c r="J75" s="183"/>
      <c r="K75" s="183"/>
      <c r="L75" s="183"/>
      <c r="M75" s="183"/>
      <c r="N75" s="183"/>
      <c r="O75" s="183"/>
      <c r="P75" s="183"/>
      <c r="Q75" s="183"/>
    </row>
    <row r="76" spans="1:17" ht="151.19999999999999" x14ac:dyDescent="0.25">
      <c r="A76" s="183">
        <v>75</v>
      </c>
      <c r="B76" s="183" t="s">
        <v>408</v>
      </c>
      <c r="C76" s="183" t="s">
        <v>567</v>
      </c>
      <c r="D76" s="184"/>
      <c r="E76" s="183"/>
      <c r="F76" s="183"/>
      <c r="G76" s="183"/>
      <c r="H76" s="183" t="s">
        <v>370</v>
      </c>
      <c r="I76" s="183" t="s">
        <v>435</v>
      </c>
      <c r="J76" s="183"/>
      <c r="K76" s="183"/>
      <c r="L76" s="183"/>
      <c r="M76" s="183"/>
      <c r="N76" s="183"/>
      <c r="O76" s="183"/>
      <c r="P76" s="183"/>
      <c r="Q76" s="183"/>
    </row>
    <row r="77" spans="1:17" ht="180.6" customHeight="1" x14ac:dyDescent="0.25">
      <c r="A77" s="183">
        <v>76</v>
      </c>
      <c r="B77" s="183" t="s">
        <v>408</v>
      </c>
      <c r="C77" s="183" t="s">
        <v>569</v>
      </c>
      <c r="D77" s="183"/>
      <c r="E77" s="183"/>
      <c r="F77" s="183"/>
      <c r="G77" s="183"/>
      <c r="H77" s="183"/>
      <c r="I77" s="183" t="s">
        <v>428</v>
      </c>
      <c r="J77" s="183"/>
      <c r="K77" s="183"/>
      <c r="L77" s="183"/>
      <c r="M77" s="183"/>
      <c r="N77" s="183"/>
      <c r="O77" s="183"/>
      <c r="P77" s="183"/>
      <c r="Q77" s="183"/>
    </row>
    <row r="78" spans="1:17" ht="184.8" x14ac:dyDescent="0.25">
      <c r="A78" s="183">
        <v>77</v>
      </c>
      <c r="B78" s="183" t="s">
        <v>409</v>
      </c>
      <c r="C78" s="183" t="s">
        <v>553</v>
      </c>
      <c r="D78" s="184"/>
      <c r="E78" s="183"/>
      <c r="F78" s="183"/>
      <c r="G78" s="183"/>
      <c r="H78" s="183" t="s">
        <v>552</v>
      </c>
      <c r="I78" s="183" t="s">
        <v>555</v>
      </c>
      <c r="J78" s="183" t="s">
        <v>377</v>
      </c>
      <c r="K78" s="183" t="s">
        <v>266</v>
      </c>
      <c r="L78" s="183" t="s">
        <v>273</v>
      </c>
      <c r="M78" s="183"/>
      <c r="N78" s="183"/>
      <c r="O78" s="183"/>
      <c r="P78" s="183"/>
      <c r="Q78" s="183"/>
    </row>
    <row r="79" spans="1:17" ht="117.6" x14ac:dyDescent="0.25">
      <c r="A79" s="183">
        <v>78</v>
      </c>
      <c r="B79" s="183" t="s">
        <v>409</v>
      </c>
      <c r="C79" s="183" t="s">
        <v>568</v>
      </c>
      <c r="D79" s="184"/>
      <c r="E79" s="183"/>
      <c r="F79" s="183"/>
      <c r="G79" s="183"/>
      <c r="H79" s="183" t="s">
        <v>551</v>
      </c>
      <c r="I79" s="183" t="s">
        <v>423</v>
      </c>
      <c r="J79" s="183"/>
      <c r="K79" s="183"/>
      <c r="L79" s="183"/>
      <c r="M79" s="183"/>
      <c r="N79" s="183"/>
      <c r="O79" s="183"/>
      <c r="P79" s="183"/>
      <c r="Q79" s="183"/>
    </row>
    <row r="80" spans="1:17" ht="249.6" customHeight="1" x14ac:dyDescent="0.25">
      <c r="A80" s="183">
        <v>79</v>
      </c>
      <c r="B80" s="183" t="s">
        <v>409</v>
      </c>
      <c r="C80" s="183" t="s">
        <v>550</v>
      </c>
      <c r="D80" s="183" t="s">
        <v>344</v>
      </c>
      <c r="E80" s="183"/>
      <c r="F80" s="183" t="s">
        <v>245</v>
      </c>
      <c r="G80" s="183"/>
      <c r="H80" s="183"/>
      <c r="I80" s="183" t="s">
        <v>554</v>
      </c>
      <c r="J80" s="183" t="s">
        <v>377</v>
      </c>
      <c r="K80" s="183" t="s">
        <v>269</v>
      </c>
      <c r="L80" s="183"/>
      <c r="M80" s="183"/>
      <c r="N80" s="183"/>
      <c r="O80" s="183"/>
      <c r="P80" s="183" t="s">
        <v>317</v>
      </c>
      <c r="Q80" s="183"/>
    </row>
    <row r="81" spans="1:17" ht="319.2" x14ac:dyDescent="0.25">
      <c r="A81" s="183">
        <v>80</v>
      </c>
      <c r="B81" s="183" t="s">
        <v>409</v>
      </c>
      <c r="C81" s="183" t="s">
        <v>397</v>
      </c>
      <c r="D81" s="183"/>
      <c r="E81" s="183" t="s">
        <v>399</v>
      </c>
      <c r="F81" s="183" t="s">
        <v>394</v>
      </c>
      <c r="G81" s="183"/>
      <c r="H81" s="183"/>
      <c r="I81" s="183" t="s">
        <v>420</v>
      </c>
      <c r="J81" s="183"/>
      <c r="K81" s="183" t="s">
        <v>268</v>
      </c>
      <c r="L81" s="183"/>
      <c r="M81" s="183"/>
      <c r="N81" s="183"/>
      <c r="O81" s="183"/>
      <c r="P81" s="183"/>
      <c r="Q81" s="183"/>
    </row>
    <row r="82" spans="1:17" ht="184.8" x14ac:dyDescent="0.25">
      <c r="A82" s="183">
        <v>81</v>
      </c>
      <c r="B82" s="183" t="s">
        <v>409</v>
      </c>
      <c r="C82" s="183" t="s">
        <v>424</v>
      </c>
      <c r="D82" s="183"/>
      <c r="E82" s="183"/>
      <c r="F82" s="183"/>
      <c r="G82" s="183"/>
      <c r="H82" s="183"/>
      <c r="I82" s="183" t="s">
        <v>425</v>
      </c>
      <c r="J82" s="183"/>
      <c r="K82" s="183"/>
      <c r="L82" s="183"/>
      <c r="M82" s="183"/>
      <c r="N82" s="183"/>
      <c r="O82" s="183"/>
      <c r="P82" s="183"/>
      <c r="Q82" s="183" t="s">
        <v>242</v>
      </c>
    </row>
    <row r="83" spans="1:17" ht="100.8" x14ac:dyDescent="0.25">
      <c r="A83" s="183">
        <v>82</v>
      </c>
      <c r="B83" s="183" t="s">
        <v>409</v>
      </c>
      <c r="C83" s="183" t="s">
        <v>384</v>
      </c>
      <c r="D83" s="184" t="s">
        <v>343</v>
      </c>
      <c r="E83" s="183" t="s">
        <v>222</v>
      </c>
      <c r="F83" s="183"/>
      <c r="G83" s="183"/>
      <c r="H83" s="183"/>
      <c r="I83" s="183"/>
      <c r="J83" s="183" t="s">
        <v>383</v>
      </c>
      <c r="K83" s="183"/>
      <c r="L83" s="183"/>
      <c r="M83" s="183" t="s">
        <v>229</v>
      </c>
      <c r="N83" s="183"/>
      <c r="O83" s="183"/>
      <c r="P83" s="183" t="s">
        <v>350</v>
      </c>
      <c r="Q83" s="183"/>
    </row>
    <row r="84" spans="1:17" ht="50.4" x14ac:dyDescent="0.25">
      <c r="A84" s="183">
        <v>83</v>
      </c>
      <c r="B84" s="183" t="s">
        <v>409</v>
      </c>
      <c r="C84" s="183" t="s">
        <v>453</v>
      </c>
      <c r="D84" s="183"/>
      <c r="E84" s="183"/>
      <c r="F84" s="183"/>
      <c r="G84" s="183" t="s">
        <v>452</v>
      </c>
      <c r="H84" s="183"/>
      <c r="I84" s="183"/>
      <c r="J84" s="183"/>
      <c r="K84" s="183"/>
      <c r="L84" s="183"/>
      <c r="M84" s="183"/>
      <c r="N84" s="183"/>
      <c r="O84" s="183"/>
      <c r="P84" s="183"/>
      <c r="Q84" s="183"/>
    </row>
    <row r="85" spans="1:17" ht="268.8" x14ac:dyDescent="0.25">
      <c r="A85" s="183">
        <v>84</v>
      </c>
      <c r="B85" s="183" t="s">
        <v>556</v>
      </c>
      <c r="C85" s="183" t="s">
        <v>239</v>
      </c>
      <c r="D85" s="183"/>
      <c r="E85" s="183"/>
      <c r="F85" s="183"/>
      <c r="G85" s="183"/>
      <c r="H85" s="183"/>
      <c r="I85" s="183"/>
      <c r="J85" s="183"/>
      <c r="K85" s="183"/>
      <c r="L85" s="183"/>
      <c r="M85" s="183"/>
      <c r="N85" s="183"/>
      <c r="O85" s="183"/>
      <c r="P85" s="183"/>
      <c r="Q85" s="183" t="s">
        <v>239</v>
      </c>
    </row>
    <row r="86" spans="1:17" ht="100.8" x14ac:dyDescent="0.25">
      <c r="A86" s="183">
        <v>85</v>
      </c>
      <c r="B86" s="183" t="s">
        <v>556</v>
      </c>
      <c r="C86" s="183" t="s">
        <v>240</v>
      </c>
      <c r="D86" s="183"/>
      <c r="E86" s="183"/>
      <c r="F86" s="183"/>
      <c r="G86" s="183" t="s">
        <v>472</v>
      </c>
      <c r="H86" s="183"/>
      <c r="I86" s="183"/>
      <c r="J86" s="183"/>
      <c r="K86" s="183"/>
      <c r="L86" s="183"/>
      <c r="M86" s="183"/>
      <c r="N86" s="183"/>
      <c r="O86" s="183"/>
      <c r="P86" s="183"/>
      <c r="Q86" s="183" t="s">
        <v>240</v>
      </c>
    </row>
    <row r="87" spans="1:17" ht="84" x14ac:dyDescent="0.25">
      <c r="A87" s="183">
        <v>86</v>
      </c>
      <c r="B87" s="183" t="s">
        <v>556</v>
      </c>
      <c r="C87" s="183" t="s">
        <v>241</v>
      </c>
      <c r="D87" s="183"/>
      <c r="E87" s="183"/>
      <c r="F87" s="183"/>
      <c r="G87" s="183"/>
      <c r="H87" s="183"/>
      <c r="I87" s="183"/>
      <c r="J87" s="183"/>
      <c r="K87" s="183"/>
      <c r="L87" s="183"/>
      <c r="M87" s="183"/>
      <c r="N87" s="183"/>
      <c r="O87" s="183"/>
      <c r="P87" s="183"/>
      <c r="Q87" s="183" t="s">
        <v>241</v>
      </c>
    </row>
    <row r="88" spans="1:17" ht="33.6" x14ac:dyDescent="0.25">
      <c r="A88" s="183">
        <v>87</v>
      </c>
      <c r="B88" s="183" t="s">
        <v>556</v>
      </c>
      <c r="C88" s="183" t="s">
        <v>243</v>
      </c>
      <c r="D88" s="183"/>
      <c r="E88" s="183"/>
      <c r="F88" s="183"/>
      <c r="G88" s="183"/>
      <c r="H88" s="183"/>
      <c r="I88" s="183"/>
      <c r="J88" s="183"/>
      <c r="K88" s="183"/>
      <c r="L88" s="183"/>
      <c r="M88" s="183"/>
      <c r="N88" s="183"/>
      <c r="O88" s="183"/>
      <c r="P88" s="183"/>
      <c r="Q88" s="183" t="s">
        <v>243</v>
      </c>
    </row>
    <row r="89" spans="1:17" ht="33.6" x14ac:dyDescent="0.25">
      <c r="A89" s="183">
        <v>88</v>
      </c>
      <c r="B89" s="183" t="s">
        <v>556</v>
      </c>
      <c r="C89" s="183" t="s">
        <v>244</v>
      </c>
      <c r="D89" s="183"/>
      <c r="E89" s="183"/>
      <c r="F89" s="183"/>
      <c r="G89" s="183"/>
      <c r="H89" s="183"/>
      <c r="I89" s="183"/>
      <c r="J89" s="183"/>
      <c r="K89" s="183"/>
      <c r="L89" s="183"/>
      <c r="M89" s="183"/>
      <c r="N89" s="183"/>
      <c r="O89" s="183"/>
      <c r="P89" s="183"/>
      <c r="Q89" s="183" t="s">
        <v>244</v>
      </c>
    </row>
    <row r="90" spans="1:17" ht="16.8" x14ac:dyDescent="0.25">
      <c r="A90" s="183"/>
      <c r="B90" s="183"/>
      <c r="C90" s="183"/>
      <c r="D90" s="183"/>
      <c r="E90" s="183"/>
      <c r="F90" s="183"/>
      <c r="G90" s="183"/>
      <c r="H90" s="183"/>
      <c r="I90" s="183"/>
      <c r="J90" s="183"/>
      <c r="K90" s="183"/>
      <c r="L90" s="183"/>
      <c r="M90" s="183"/>
      <c r="N90" s="183"/>
      <c r="O90" s="183"/>
      <c r="P90" s="183"/>
      <c r="Q90" s="183"/>
    </row>
    <row r="91" spans="1:17" ht="16.8" x14ac:dyDescent="0.25">
      <c r="A91" s="183"/>
      <c r="B91" s="183"/>
      <c r="C91" s="183"/>
      <c r="D91" s="183"/>
      <c r="E91" s="183"/>
      <c r="F91" s="183"/>
      <c r="G91" s="183"/>
      <c r="H91" s="183"/>
      <c r="I91" s="183"/>
      <c r="J91" s="183"/>
      <c r="K91" s="183"/>
      <c r="L91" s="183"/>
      <c r="M91" s="183"/>
      <c r="N91" s="183"/>
      <c r="O91" s="183"/>
      <c r="P91" s="183"/>
      <c r="Q91" s="183"/>
    </row>
    <row r="92" spans="1:17" ht="16.8" x14ac:dyDescent="0.25">
      <c r="A92" s="183"/>
      <c r="B92" s="183"/>
      <c r="C92" s="183"/>
      <c r="D92" s="183"/>
      <c r="E92" s="183"/>
      <c r="F92" s="183"/>
      <c r="G92" s="183"/>
      <c r="H92" s="183"/>
      <c r="I92" s="183"/>
      <c r="J92" s="183"/>
      <c r="K92" s="183"/>
      <c r="L92" s="183"/>
      <c r="M92" s="183"/>
      <c r="N92" s="183"/>
      <c r="O92" s="183"/>
      <c r="P92" s="183"/>
      <c r="Q92" s="183"/>
    </row>
    <row r="93" spans="1:17" ht="16.8" x14ac:dyDescent="0.25">
      <c r="A93" s="183"/>
      <c r="B93" s="183"/>
      <c r="C93" s="183"/>
      <c r="D93" s="183"/>
      <c r="E93" s="183"/>
      <c r="F93" s="183"/>
      <c r="G93" s="183"/>
      <c r="H93" s="183"/>
      <c r="I93" s="183"/>
      <c r="J93" s="183"/>
      <c r="K93" s="183"/>
      <c r="L93" s="183"/>
      <c r="M93" s="183"/>
      <c r="N93" s="183"/>
      <c r="O93" s="183"/>
      <c r="P93" s="183"/>
      <c r="Q93" s="183"/>
    </row>
    <row r="94" spans="1:17" ht="16.8" x14ac:dyDescent="0.25">
      <c r="A94" s="183"/>
      <c r="B94" s="183"/>
      <c r="C94" s="183"/>
      <c r="D94" s="183"/>
      <c r="E94" s="183"/>
      <c r="F94" s="183"/>
      <c r="G94" s="183"/>
      <c r="H94" s="183"/>
      <c r="I94" s="183"/>
      <c r="J94" s="183"/>
      <c r="K94" s="183"/>
      <c r="L94" s="183"/>
      <c r="M94" s="183"/>
      <c r="N94" s="183"/>
      <c r="O94" s="183"/>
      <c r="P94" s="183"/>
      <c r="Q94" s="183"/>
    </row>
    <row r="95" spans="1:17" ht="16.8" x14ac:dyDescent="0.25">
      <c r="A95" s="183"/>
      <c r="B95" s="183"/>
      <c r="C95" s="183"/>
      <c r="D95" s="183"/>
      <c r="E95" s="183"/>
      <c r="F95" s="183"/>
      <c r="G95" s="183"/>
      <c r="H95" s="183"/>
      <c r="I95" s="183"/>
      <c r="J95" s="183"/>
      <c r="K95" s="183"/>
      <c r="L95" s="183"/>
      <c r="M95" s="183"/>
      <c r="N95" s="183"/>
      <c r="O95" s="183"/>
      <c r="P95" s="183"/>
      <c r="Q95" s="183"/>
    </row>
    <row r="96" spans="1:17" ht="16.8" x14ac:dyDescent="0.25">
      <c r="A96" s="183"/>
      <c r="B96" s="183"/>
      <c r="C96" s="183"/>
      <c r="D96" s="183"/>
      <c r="E96" s="183"/>
      <c r="F96" s="183"/>
      <c r="G96" s="183"/>
      <c r="H96" s="183"/>
      <c r="I96" s="183"/>
      <c r="J96" s="183"/>
      <c r="K96" s="183"/>
      <c r="L96" s="183"/>
      <c r="M96" s="183"/>
      <c r="N96" s="183"/>
      <c r="O96" s="183"/>
      <c r="P96" s="183"/>
      <c r="Q96" s="183"/>
    </row>
    <row r="97" spans="1:17" ht="16.8" x14ac:dyDescent="0.25">
      <c r="A97" s="183"/>
      <c r="B97" s="183"/>
      <c r="C97" s="183"/>
      <c r="D97" s="183"/>
      <c r="E97" s="183"/>
      <c r="F97" s="183"/>
      <c r="G97" s="183"/>
      <c r="H97" s="183"/>
      <c r="I97" s="183"/>
      <c r="J97" s="183"/>
      <c r="K97" s="183"/>
      <c r="L97" s="183"/>
      <c r="M97" s="183"/>
      <c r="N97" s="183"/>
      <c r="O97" s="183"/>
      <c r="P97" s="183"/>
      <c r="Q97" s="183"/>
    </row>
    <row r="98" spans="1:17" ht="16.8" x14ac:dyDescent="0.25">
      <c r="A98" s="183"/>
      <c r="B98" s="183"/>
      <c r="C98" s="183"/>
      <c r="D98" s="183"/>
      <c r="E98" s="183"/>
      <c r="F98" s="183"/>
      <c r="G98" s="183"/>
      <c r="H98" s="183"/>
      <c r="I98" s="183"/>
      <c r="J98" s="183"/>
      <c r="K98" s="183"/>
      <c r="L98" s="183"/>
      <c r="M98" s="183"/>
      <c r="N98" s="183"/>
      <c r="O98" s="183"/>
      <c r="P98" s="183"/>
      <c r="Q98" s="183"/>
    </row>
    <row r="99" spans="1:17" ht="16.8" x14ac:dyDescent="0.25">
      <c r="A99" s="183"/>
      <c r="B99" s="183"/>
      <c r="C99" s="183"/>
      <c r="D99" s="183"/>
      <c r="E99" s="183"/>
      <c r="F99" s="183"/>
      <c r="G99" s="183"/>
      <c r="H99" s="183"/>
      <c r="I99" s="183"/>
      <c r="J99" s="183"/>
      <c r="K99" s="183"/>
      <c r="L99" s="183"/>
      <c r="M99" s="183"/>
      <c r="N99" s="183"/>
      <c r="O99" s="183"/>
      <c r="P99" s="183"/>
      <c r="Q99" s="183"/>
    </row>
    <row r="100" spans="1:17" ht="16.8" x14ac:dyDescent="0.25">
      <c r="A100" s="183"/>
      <c r="B100" s="183"/>
      <c r="C100" s="183"/>
      <c r="D100" s="183"/>
      <c r="E100" s="183"/>
      <c r="F100" s="183"/>
      <c r="G100" s="183"/>
      <c r="H100" s="183"/>
      <c r="I100" s="183"/>
      <c r="J100" s="183"/>
      <c r="K100" s="183"/>
      <c r="L100" s="183"/>
      <c r="M100" s="183"/>
      <c r="N100" s="183"/>
      <c r="O100" s="183"/>
      <c r="P100" s="183"/>
      <c r="Q100" s="183"/>
    </row>
    <row r="101" spans="1:17" ht="16.8" x14ac:dyDescent="0.25">
      <c r="A101" s="183"/>
      <c r="B101" s="183"/>
      <c r="C101" s="183"/>
      <c r="D101" s="183"/>
      <c r="E101" s="183"/>
      <c r="F101" s="183"/>
      <c r="G101" s="183"/>
      <c r="H101" s="183"/>
      <c r="I101" s="183"/>
      <c r="J101" s="183"/>
      <c r="K101" s="183"/>
      <c r="L101" s="183"/>
      <c r="M101" s="183"/>
      <c r="N101" s="183"/>
      <c r="O101" s="183"/>
      <c r="P101" s="183"/>
      <c r="Q101" s="183"/>
    </row>
    <row r="102" spans="1:17" ht="16.8" x14ac:dyDescent="0.25">
      <c r="A102" s="183"/>
      <c r="B102" s="183"/>
      <c r="C102" s="183"/>
      <c r="D102" s="183"/>
      <c r="E102" s="183"/>
      <c r="F102" s="183"/>
      <c r="G102" s="183"/>
      <c r="H102" s="183"/>
      <c r="I102" s="183"/>
      <c r="J102" s="183"/>
      <c r="K102" s="183"/>
      <c r="L102" s="183"/>
      <c r="M102" s="183"/>
      <c r="N102" s="183"/>
      <c r="O102" s="183"/>
      <c r="P102" s="183"/>
      <c r="Q102" s="183"/>
    </row>
    <row r="103" spans="1:17" ht="16.8" x14ac:dyDescent="0.25">
      <c r="A103" s="183"/>
      <c r="B103" s="183"/>
      <c r="C103" s="183"/>
      <c r="D103" s="183"/>
      <c r="E103" s="183"/>
      <c r="F103" s="183"/>
      <c r="G103" s="183"/>
      <c r="H103" s="183"/>
      <c r="I103" s="183"/>
      <c r="J103" s="183"/>
      <c r="K103" s="183"/>
      <c r="L103" s="183"/>
      <c r="M103" s="183"/>
      <c r="N103" s="183"/>
      <c r="O103" s="183"/>
      <c r="P103" s="183"/>
      <c r="Q103" s="183"/>
    </row>
    <row r="104" spans="1:17" ht="16.8" x14ac:dyDescent="0.25">
      <c r="A104" s="183"/>
      <c r="B104" s="183"/>
      <c r="C104" s="183"/>
      <c r="D104" s="183"/>
      <c r="E104" s="183"/>
      <c r="F104" s="183"/>
      <c r="G104" s="183"/>
      <c r="H104" s="183"/>
      <c r="I104" s="183"/>
      <c r="J104" s="183"/>
      <c r="K104" s="183"/>
      <c r="L104" s="183"/>
      <c r="M104" s="183"/>
      <c r="N104" s="183"/>
      <c r="O104" s="183"/>
      <c r="P104" s="183"/>
      <c r="Q104" s="183"/>
    </row>
    <row r="105" spans="1:17" ht="16.8" x14ac:dyDescent="0.25">
      <c r="A105" s="183"/>
      <c r="B105" s="183"/>
      <c r="C105" s="183"/>
      <c r="D105" s="183"/>
      <c r="E105" s="183"/>
      <c r="F105" s="183"/>
      <c r="G105" s="183"/>
      <c r="H105" s="183"/>
      <c r="I105" s="183"/>
      <c r="J105" s="183"/>
      <c r="K105" s="183"/>
      <c r="L105" s="183"/>
      <c r="M105" s="183"/>
      <c r="N105" s="183"/>
      <c r="O105" s="183"/>
      <c r="P105" s="183"/>
      <c r="Q105" s="183"/>
    </row>
    <row r="106" spans="1:17" ht="16.8" x14ac:dyDescent="0.25">
      <c r="A106" s="183"/>
      <c r="B106" s="183"/>
      <c r="C106" s="183"/>
      <c r="D106" s="183"/>
      <c r="E106" s="183"/>
      <c r="F106" s="183"/>
      <c r="G106" s="183"/>
      <c r="H106" s="183"/>
      <c r="I106" s="183"/>
      <c r="J106" s="183"/>
      <c r="K106" s="183"/>
      <c r="L106" s="183"/>
      <c r="M106" s="183"/>
      <c r="N106" s="183"/>
      <c r="O106" s="183"/>
      <c r="P106" s="183"/>
      <c r="Q106" s="183"/>
    </row>
    <row r="107" spans="1:17" ht="16.8" x14ac:dyDescent="0.25">
      <c r="A107" s="183"/>
      <c r="B107" s="183"/>
      <c r="C107" s="183"/>
      <c r="D107" s="183"/>
      <c r="E107" s="183"/>
      <c r="F107" s="183"/>
      <c r="G107" s="183"/>
      <c r="H107" s="183"/>
      <c r="I107" s="183"/>
      <c r="J107" s="183"/>
      <c r="K107" s="183"/>
      <c r="L107" s="183"/>
      <c r="M107" s="183"/>
      <c r="N107" s="183"/>
      <c r="O107" s="183"/>
      <c r="P107" s="183"/>
      <c r="Q107" s="183"/>
    </row>
    <row r="108" spans="1:17" ht="16.8" x14ac:dyDescent="0.25">
      <c r="A108" s="183"/>
      <c r="B108" s="183"/>
      <c r="C108" s="183"/>
      <c r="D108" s="183"/>
      <c r="E108" s="183"/>
      <c r="F108" s="183"/>
      <c r="G108" s="183"/>
      <c r="H108" s="183"/>
      <c r="I108" s="183"/>
      <c r="J108" s="183"/>
      <c r="K108" s="183"/>
      <c r="L108" s="183"/>
      <c r="M108" s="183"/>
      <c r="N108" s="183"/>
      <c r="O108" s="183"/>
      <c r="P108" s="183"/>
      <c r="Q108" s="183"/>
    </row>
    <row r="109" spans="1:17" ht="16.8" x14ac:dyDescent="0.25">
      <c r="A109" s="183"/>
      <c r="B109" s="183"/>
      <c r="C109" s="183"/>
      <c r="D109" s="183"/>
      <c r="E109" s="183"/>
      <c r="F109" s="183"/>
      <c r="G109" s="183"/>
      <c r="H109" s="183"/>
      <c r="I109" s="183"/>
      <c r="J109" s="183"/>
      <c r="K109" s="183"/>
      <c r="L109" s="183"/>
      <c r="M109" s="183"/>
      <c r="N109" s="183"/>
      <c r="O109" s="183"/>
      <c r="P109" s="183"/>
      <c r="Q109" s="183"/>
    </row>
    <row r="110" spans="1:17" ht="16.8" x14ac:dyDescent="0.25">
      <c r="A110" s="183"/>
      <c r="B110" s="183"/>
      <c r="C110" s="183"/>
      <c r="D110" s="183"/>
      <c r="E110" s="183"/>
      <c r="F110" s="183"/>
      <c r="G110" s="183"/>
      <c r="H110" s="183"/>
      <c r="I110" s="183"/>
      <c r="J110" s="183"/>
      <c r="K110" s="183"/>
      <c r="L110" s="183"/>
      <c r="M110" s="183"/>
      <c r="N110" s="183"/>
      <c r="O110" s="183"/>
      <c r="P110" s="183"/>
      <c r="Q110" s="183"/>
    </row>
    <row r="111" spans="1:17" ht="16.8" x14ac:dyDescent="0.25">
      <c r="A111" s="183"/>
      <c r="B111" s="183"/>
      <c r="C111" s="183"/>
      <c r="D111" s="183"/>
      <c r="E111" s="183"/>
      <c r="F111" s="183"/>
      <c r="G111" s="183"/>
      <c r="H111" s="183"/>
      <c r="I111" s="183"/>
      <c r="J111" s="183"/>
      <c r="K111" s="183"/>
      <c r="L111" s="183"/>
      <c r="M111" s="183"/>
      <c r="N111" s="183"/>
      <c r="O111" s="183"/>
      <c r="P111" s="183"/>
      <c r="Q111" s="183"/>
    </row>
    <row r="112" spans="1:17" ht="16.8" x14ac:dyDescent="0.25">
      <c r="A112" s="183"/>
      <c r="B112" s="183"/>
      <c r="C112" s="183"/>
      <c r="D112" s="183"/>
      <c r="E112" s="183"/>
      <c r="F112" s="183"/>
      <c r="G112" s="183"/>
      <c r="H112" s="183"/>
      <c r="I112" s="183"/>
      <c r="J112" s="183"/>
      <c r="K112" s="183"/>
      <c r="L112" s="183"/>
      <c r="M112" s="183"/>
      <c r="N112" s="183"/>
      <c r="O112" s="183"/>
      <c r="P112" s="183"/>
      <c r="Q112" s="183"/>
    </row>
    <row r="113" spans="1:17" ht="16.8" x14ac:dyDescent="0.25">
      <c r="A113" s="183"/>
      <c r="B113" s="183"/>
      <c r="C113" s="183"/>
      <c r="D113" s="183"/>
      <c r="E113" s="183"/>
      <c r="F113" s="183"/>
      <c r="G113" s="183"/>
      <c r="H113" s="183"/>
      <c r="I113" s="183"/>
      <c r="J113" s="183"/>
      <c r="K113" s="183"/>
      <c r="L113" s="183"/>
      <c r="M113" s="183"/>
      <c r="N113" s="183"/>
      <c r="O113" s="183"/>
      <c r="P113" s="183"/>
      <c r="Q113" s="183"/>
    </row>
    <row r="114" spans="1:17" ht="16.8" x14ac:dyDescent="0.25">
      <c r="A114" s="183"/>
      <c r="B114" s="183"/>
      <c r="C114" s="183"/>
      <c r="D114" s="183"/>
      <c r="E114" s="183"/>
      <c r="F114" s="183"/>
      <c r="G114" s="183"/>
      <c r="H114" s="183"/>
      <c r="I114" s="183"/>
      <c r="J114" s="183"/>
      <c r="K114" s="183"/>
      <c r="L114" s="183"/>
      <c r="M114" s="183"/>
      <c r="N114" s="183"/>
      <c r="O114" s="183"/>
      <c r="P114" s="183"/>
      <c r="Q114" s="183"/>
    </row>
    <row r="115" spans="1:17" ht="16.8" x14ac:dyDescent="0.25">
      <c r="A115" s="183"/>
      <c r="B115" s="183"/>
      <c r="C115" s="183"/>
      <c r="D115" s="183"/>
      <c r="E115" s="183"/>
      <c r="F115" s="183"/>
      <c r="G115" s="183"/>
      <c r="H115" s="183"/>
      <c r="I115" s="183"/>
      <c r="J115" s="183"/>
      <c r="K115" s="183"/>
      <c r="L115" s="183"/>
      <c r="M115" s="183"/>
      <c r="N115" s="183"/>
      <c r="O115" s="183"/>
      <c r="P115" s="183"/>
      <c r="Q115" s="183"/>
    </row>
    <row r="116" spans="1:17" ht="16.8" x14ac:dyDescent="0.25">
      <c r="A116" s="183"/>
      <c r="B116" s="183"/>
      <c r="C116" s="183"/>
      <c r="D116" s="183"/>
      <c r="E116" s="183"/>
      <c r="F116" s="183"/>
      <c r="G116" s="183"/>
      <c r="H116" s="183"/>
      <c r="I116" s="183"/>
      <c r="J116" s="183"/>
      <c r="K116" s="183"/>
      <c r="L116" s="183"/>
      <c r="M116" s="183"/>
      <c r="N116" s="183"/>
      <c r="O116" s="183"/>
      <c r="P116" s="183"/>
      <c r="Q116" s="183"/>
    </row>
    <row r="117" spans="1:17" ht="16.8" x14ac:dyDescent="0.25">
      <c r="A117" s="183"/>
      <c r="B117" s="183"/>
      <c r="C117" s="183"/>
      <c r="D117" s="183"/>
      <c r="E117" s="183"/>
      <c r="F117" s="183"/>
      <c r="G117" s="183"/>
      <c r="H117" s="183"/>
      <c r="I117" s="183"/>
      <c r="J117" s="183"/>
      <c r="K117" s="183"/>
      <c r="L117" s="183"/>
      <c r="M117" s="183"/>
      <c r="N117" s="183"/>
      <c r="O117" s="183"/>
      <c r="P117" s="183"/>
      <c r="Q117" s="183"/>
    </row>
    <row r="118" spans="1:17" ht="16.8" x14ac:dyDescent="0.25">
      <c r="A118" s="183"/>
      <c r="B118" s="183"/>
      <c r="C118" s="183"/>
      <c r="D118" s="183"/>
      <c r="E118" s="183"/>
      <c r="F118" s="183"/>
      <c r="G118" s="183"/>
      <c r="H118" s="183"/>
      <c r="I118" s="183"/>
      <c r="J118" s="183"/>
      <c r="K118" s="183"/>
      <c r="L118" s="183"/>
      <c r="M118" s="183"/>
      <c r="N118" s="183"/>
      <c r="O118" s="183"/>
      <c r="P118" s="183"/>
      <c r="Q118" s="183"/>
    </row>
    <row r="119" spans="1:17" ht="16.8" x14ac:dyDescent="0.25">
      <c r="A119" s="183"/>
      <c r="B119" s="183"/>
      <c r="C119" s="183"/>
      <c r="D119" s="183"/>
      <c r="E119" s="183"/>
      <c r="F119" s="183"/>
      <c r="G119" s="183"/>
      <c r="H119" s="183"/>
      <c r="I119" s="183"/>
      <c r="J119" s="183"/>
      <c r="K119" s="183"/>
      <c r="L119" s="183"/>
      <c r="M119" s="183"/>
      <c r="N119" s="183"/>
      <c r="O119" s="183"/>
      <c r="P119" s="183"/>
      <c r="Q119" s="183"/>
    </row>
    <row r="120" spans="1:17" ht="16.8" x14ac:dyDescent="0.25">
      <c r="A120" s="183"/>
      <c r="B120" s="183"/>
      <c r="C120" s="183"/>
      <c r="D120" s="183"/>
      <c r="E120" s="183"/>
      <c r="F120" s="183"/>
      <c r="G120" s="183"/>
      <c r="H120" s="183"/>
      <c r="I120" s="183"/>
      <c r="J120" s="183"/>
      <c r="K120" s="183"/>
      <c r="L120" s="183"/>
      <c r="M120" s="183"/>
      <c r="N120" s="183"/>
      <c r="O120" s="183"/>
      <c r="P120" s="183"/>
      <c r="Q120" s="183"/>
    </row>
  </sheetData>
  <sortState xmlns:xlrd2="http://schemas.microsoft.com/office/spreadsheetml/2017/richdata2" ref="A2:Q123">
    <sortCondition ref="B2:B123"/>
    <sortCondition ref="A2:A123"/>
  </sortState>
  <phoneticPr fontId="39"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C3451B8-CD52-42DA-BE8E-C37A631223F4}">
          <x14:formula1>
            <xm:f>'Framework x-link'!$A$10:$A$28</xm:f>
          </x14:formula1>
          <xm:sqref>D18:D1048576 D1:D16</xm:sqref>
        </x14:dataValidation>
        <x14:dataValidation type="list" allowBlank="1" showInputMessage="1" showErrorMessage="1" xr:uid="{AFD03997-2E5C-4E61-B8E8-87AA943E05EE}">
          <x14:formula1>
            <xm:f>'Framework x-link'!$A$2:$A$24</xm:f>
          </x14:formula1>
          <xm:sqref>B1:B1048576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2A81-F807-4437-9C0C-B9338FAFC4BF}">
  <sheetPr>
    <tabColor theme="0"/>
  </sheetPr>
  <dimension ref="A1:E37"/>
  <sheetViews>
    <sheetView workbookViewId="0">
      <pane xSplit="1" ySplit="1" topLeftCell="B2" activePane="bottomRight" state="frozen"/>
      <selection pane="topRight" activeCell="B1" sqref="B1"/>
      <selection pane="bottomLeft" activeCell="A2" sqref="A2"/>
      <selection pane="bottomRight" activeCell="D36" sqref="D36"/>
    </sheetView>
  </sheetViews>
  <sheetFormatPr defaultColWidth="54.5546875" defaultRowHeight="13.2" x14ac:dyDescent="0.25"/>
  <cols>
    <col min="1" max="1" width="54.5546875" style="164"/>
    <col min="2" max="2" width="61.21875" style="164" customWidth="1"/>
    <col min="3" max="3" width="27.88671875" style="164" customWidth="1"/>
    <col min="4" max="4" width="81.88671875" style="164" bestFit="1" customWidth="1"/>
    <col min="5" max="5" width="75" style="164" customWidth="1"/>
    <col min="6" max="16384" width="54.5546875" style="164"/>
  </cols>
  <sheetData>
    <row r="1" spans="1:5" x14ac:dyDescent="0.25">
      <c r="A1" s="163" t="s">
        <v>299</v>
      </c>
      <c r="B1" s="163" t="s">
        <v>300</v>
      </c>
      <c r="C1" s="163" t="s">
        <v>298</v>
      </c>
      <c r="D1" s="163" t="s">
        <v>301</v>
      </c>
    </row>
    <row r="3" spans="1:5" x14ac:dyDescent="0.25">
      <c r="A3" s="165" t="s">
        <v>306</v>
      </c>
      <c r="B3" s="166"/>
      <c r="C3" s="166"/>
      <c r="D3" s="166"/>
    </row>
    <row r="4" spans="1:5" x14ac:dyDescent="0.25">
      <c r="A4" s="167" t="s">
        <v>195</v>
      </c>
      <c r="B4" s="167" t="s">
        <v>313</v>
      </c>
      <c r="C4" s="167" t="s">
        <v>308</v>
      </c>
      <c r="D4" s="168" t="s">
        <v>312</v>
      </c>
    </row>
    <row r="5" spans="1:5" x14ac:dyDescent="0.25">
      <c r="A5" s="164" t="s">
        <v>178</v>
      </c>
      <c r="B5" s="167" t="s">
        <v>314</v>
      </c>
      <c r="C5" s="167" t="s">
        <v>308</v>
      </c>
      <c r="D5" s="168" t="s">
        <v>310</v>
      </c>
    </row>
    <row r="6" spans="1:5" x14ac:dyDescent="0.25">
      <c r="A6" s="169" t="s">
        <v>205</v>
      </c>
      <c r="B6" s="167" t="s">
        <v>309</v>
      </c>
      <c r="C6" s="167" t="s">
        <v>308</v>
      </c>
      <c r="D6" s="168" t="s">
        <v>311</v>
      </c>
    </row>
    <row r="7" spans="1:5" x14ac:dyDescent="0.25">
      <c r="A7" s="169" t="s">
        <v>198</v>
      </c>
      <c r="B7" s="167" t="s">
        <v>253</v>
      </c>
      <c r="C7" s="164" t="s">
        <v>199</v>
      </c>
      <c r="D7" s="168" t="s">
        <v>200</v>
      </c>
    </row>
    <row r="8" spans="1:5" x14ac:dyDescent="0.25">
      <c r="A8" s="169" t="s">
        <v>201</v>
      </c>
      <c r="B8" s="167" t="s">
        <v>250</v>
      </c>
      <c r="D8" s="168" t="s">
        <v>202</v>
      </c>
    </row>
    <row r="9" spans="1:5" x14ac:dyDescent="0.25">
      <c r="A9" s="169" t="s">
        <v>203</v>
      </c>
      <c r="B9" s="167" t="s">
        <v>251</v>
      </c>
      <c r="C9" s="167" t="s">
        <v>252</v>
      </c>
      <c r="D9" s="168" t="s">
        <v>204</v>
      </c>
    </row>
    <row r="10" spans="1:5" x14ac:dyDescent="0.25">
      <c r="A10" s="169" t="s">
        <v>328</v>
      </c>
      <c r="B10" s="167" t="s">
        <v>326</v>
      </c>
      <c r="C10" s="164" t="s">
        <v>327</v>
      </c>
      <c r="D10" s="168" t="s">
        <v>329</v>
      </c>
      <c r="E10" s="168" t="s">
        <v>330</v>
      </c>
    </row>
    <row r="11" spans="1:5" x14ac:dyDescent="0.25">
      <c r="A11" s="169" t="s">
        <v>328</v>
      </c>
      <c r="B11" s="167" t="s">
        <v>331</v>
      </c>
      <c r="C11" s="164" t="s">
        <v>332</v>
      </c>
      <c r="D11" s="168" t="s">
        <v>333</v>
      </c>
      <c r="E11" s="168"/>
    </row>
    <row r="12" spans="1:5" x14ac:dyDescent="0.25">
      <c r="A12" s="169" t="s">
        <v>335</v>
      </c>
      <c r="B12" s="164" t="s">
        <v>334</v>
      </c>
      <c r="C12" s="164" t="s">
        <v>336</v>
      </c>
      <c r="D12" s="168" t="s">
        <v>337</v>
      </c>
      <c r="E12" s="168"/>
    </row>
    <row r="13" spans="1:5" x14ac:dyDescent="0.25">
      <c r="A13" s="170" t="s">
        <v>304</v>
      </c>
      <c r="B13" s="167" t="s">
        <v>305</v>
      </c>
      <c r="D13" s="168" t="s">
        <v>315</v>
      </c>
    </row>
    <row r="14" spans="1:5" x14ac:dyDescent="0.25">
      <c r="A14" s="169" t="s">
        <v>206</v>
      </c>
      <c r="B14" s="167" t="s">
        <v>579</v>
      </c>
      <c r="D14" s="168" t="s">
        <v>578</v>
      </c>
    </row>
    <row r="15" spans="1:5" x14ac:dyDescent="0.25">
      <c r="A15" s="169" t="s">
        <v>207</v>
      </c>
      <c r="B15" s="167" t="s">
        <v>275</v>
      </c>
      <c r="D15" s="168" t="s">
        <v>316</v>
      </c>
    </row>
    <row r="16" spans="1:5" x14ac:dyDescent="0.25">
      <c r="A16" s="169" t="s">
        <v>208</v>
      </c>
      <c r="B16" s="167" t="s">
        <v>580</v>
      </c>
      <c r="D16" s="168" t="s">
        <v>581</v>
      </c>
    </row>
    <row r="17" spans="1:4" x14ac:dyDescent="0.25">
      <c r="A17" s="169" t="s">
        <v>209</v>
      </c>
      <c r="B17" s="167" t="s">
        <v>583</v>
      </c>
      <c r="D17" s="168" t="s">
        <v>582</v>
      </c>
    </row>
    <row r="18" spans="1:4" x14ac:dyDescent="0.25">
      <c r="A18" s="170" t="s">
        <v>405</v>
      </c>
      <c r="B18" s="167" t="s">
        <v>254</v>
      </c>
      <c r="D18" s="168" t="s">
        <v>404</v>
      </c>
    </row>
    <row r="19" spans="1:4" x14ac:dyDescent="0.25">
      <c r="A19" s="169" t="s">
        <v>210</v>
      </c>
      <c r="B19" s="167" t="s">
        <v>584</v>
      </c>
      <c r="D19" s="168" t="s">
        <v>211</v>
      </c>
    </row>
    <row r="20" spans="1:4" x14ac:dyDescent="0.25">
      <c r="A20" s="169" t="s">
        <v>212</v>
      </c>
      <c r="B20" s="167" t="s">
        <v>585</v>
      </c>
      <c r="D20" s="168" t="s">
        <v>213</v>
      </c>
    </row>
    <row r="21" spans="1:4" x14ac:dyDescent="0.25">
      <c r="A21" s="169" t="s">
        <v>214</v>
      </c>
      <c r="B21" s="167" t="s">
        <v>586</v>
      </c>
      <c r="D21" s="168" t="s">
        <v>215</v>
      </c>
    </row>
    <row r="22" spans="1:4" x14ac:dyDescent="0.25">
      <c r="A22" s="169" t="s">
        <v>284</v>
      </c>
      <c r="B22" s="164" t="s">
        <v>286</v>
      </c>
      <c r="D22" s="168" t="s">
        <v>285</v>
      </c>
    </row>
    <row r="23" spans="1:4" x14ac:dyDescent="0.25">
      <c r="A23" s="169" t="s">
        <v>292</v>
      </c>
      <c r="B23" s="164" t="s">
        <v>293</v>
      </c>
      <c r="D23" s="168" t="s">
        <v>294</v>
      </c>
    </row>
    <row r="24" spans="1:4" x14ac:dyDescent="0.25">
      <c r="A24" s="170" t="s">
        <v>402</v>
      </c>
      <c r="B24" s="167" t="s">
        <v>403</v>
      </c>
      <c r="D24" s="110" t="s">
        <v>401</v>
      </c>
    </row>
    <row r="25" spans="1:4" x14ac:dyDescent="0.25">
      <c r="A25" s="169"/>
    </row>
    <row r="26" spans="1:4" x14ac:dyDescent="0.25">
      <c r="A26" s="169"/>
    </row>
    <row r="27" spans="1:4" x14ac:dyDescent="0.25">
      <c r="A27" s="169"/>
    </row>
    <row r="28" spans="1:4" x14ac:dyDescent="0.25">
      <c r="A28" s="169"/>
    </row>
    <row r="29" spans="1:4" x14ac:dyDescent="0.25">
      <c r="A29" s="169"/>
    </row>
    <row r="32" spans="1:4" x14ac:dyDescent="0.25">
      <c r="A32" s="165" t="s">
        <v>307</v>
      </c>
      <c r="B32" s="171"/>
      <c r="C32" s="171"/>
      <c r="D32" s="171"/>
    </row>
    <row r="34" spans="1:4" x14ac:dyDescent="0.25">
      <c r="A34" s="168" t="s">
        <v>296</v>
      </c>
      <c r="B34" s="164" t="s">
        <v>295</v>
      </c>
      <c r="C34" s="164" t="s">
        <v>302</v>
      </c>
      <c r="D34" s="168" t="s">
        <v>297</v>
      </c>
    </row>
    <row r="35" spans="1:4" x14ac:dyDescent="0.25">
      <c r="A35" s="167" t="s">
        <v>196</v>
      </c>
      <c r="B35" s="167" t="s">
        <v>303</v>
      </c>
      <c r="D35" s="168" t="s">
        <v>589</v>
      </c>
    </row>
    <row r="36" spans="1:4" x14ac:dyDescent="0.25">
      <c r="A36" s="167" t="s">
        <v>197</v>
      </c>
      <c r="B36" s="167" t="s">
        <v>588</v>
      </c>
      <c r="D36" s="168" t="s">
        <v>587</v>
      </c>
    </row>
    <row r="37" spans="1:4" x14ac:dyDescent="0.25">
      <c r="A37" s="164" t="s">
        <v>216</v>
      </c>
      <c r="D37" s="168" t="s">
        <v>217</v>
      </c>
    </row>
  </sheetData>
  <phoneticPr fontId="25" type="noConversion"/>
  <hyperlinks>
    <hyperlink ref="D37" r:id="rId1" xr:uid="{83D61138-F027-4209-814B-A5F70B8C69C9}"/>
    <hyperlink ref="D21" r:id="rId2" xr:uid="{A1C671C6-769E-4AF0-8CDD-0A25907D808A}"/>
    <hyperlink ref="D19" r:id="rId3" xr:uid="{4A404011-C375-41A2-BA30-A13F5E0A1310}"/>
    <hyperlink ref="D20" r:id="rId4" xr:uid="{280C6970-6174-4E05-BB2F-D4914C84222F}"/>
    <hyperlink ref="D7" r:id="rId5" xr:uid="{8330B9BA-F560-4332-9C0D-594AC8D94782}"/>
    <hyperlink ref="D8" r:id="rId6" xr:uid="{8905036F-8AE9-4D7C-A211-E3C3B97F037A}"/>
    <hyperlink ref="D9" r:id="rId7" xr:uid="{EB3BC857-AA96-42C3-825B-09E03BE9BE29}"/>
    <hyperlink ref="D22" r:id="rId8" xr:uid="{C8E39A7B-A7E7-419B-879C-6D39AF55F03C}"/>
    <hyperlink ref="D23" r:id="rId9" xr:uid="{16FB6AE5-5421-474D-8A64-5B2B28618E80}"/>
    <hyperlink ref="A34" r:id="rId10" display="https://www.etsi.org/deliver/etsi_tr/103400_103499/103421/01.01.01_60/tr_103421v010101p.pdf" xr:uid="{D26A3230-2EC0-4797-8B33-54186713FD22}"/>
    <hyperlink ref="D34" r:id="rId11" xr:uid="{906650AA-8FB2-4A98-8987-3DF586BC7CA3}"/>
    <hyperlink ref="D5" r:id="rId12" xr:uid="{1CF9E614-DF8D-4924-8D50-D00DF47A8A60}"/>
    <hyperlink ref="D6" r:id="rId13" xr:uid="{6DE679DB-4CF8-49C4-A6F2-87F617C00B1D}"/>
    <hyperlink ref="D4" r:id="rId14" xr:uid="{F36C87FE-E784-468A-B529-B50A4FB8C1CC}"/>
    <hyperlink ref="D13" r:id="rId15" xr:uid="{9F2B5C2C-5FB9-4853-9D47-3F787B30F4BE}"/>
    <hyperlink ref="D15" r:id="rId16" xr:uid="{140A4FEB-CD85-4317-97C1-E372BF647CD9}"/>
    <hyperlink ref="E10" r:id="rId17" xr:uid="{2C2B2799-2234-4700-A9FE-8409704B0DB4}"/>
    <hyperlink ref="D12" r:id="rId18" xr:uid="{FD5AA8FC-C8A1-4435-9A9A-3D8C202E5717}"/>
    <hyperlink ref="D10" r:id="rId19" xr:uid="{4D0D186F-49C0-494D-A264-ADE6FA71F5F8}"/>
    <hyperlink ref="D24" r:id="rId20" xr:uid="{7C4EEFB3-D602-4FD7-B6C3-39FB5BFE69DC}"/>
    <hyperlink ref="D18" r:id="rId21" xr:uid="{6E21C8A6-75B4-4025-988C-65D0451EA7A5}"/>
    <hyperlink ref="D14" r:id="rId22" xr:uid="{3B29D5CD-B0BF-43BE-89B8-377A35F52396}"/>
    <hyperlink ref="D16" r:id="rId23" xr:uid="{49A385E0-67B4-4FFD-B883-7B2D2A3D6AE2}"/>
    <hyperlink ref="D17" r:id="rId24" xr:uid="{17849596-B5E6-4C0D-B47A-D71DDB6A3E20}"/>
    <hyperlink ref="D36" r:id="rId25" xr:uid="{17B0C545-6C40-4B74-B11F-649AD742BE5B}"/>
    <hyperlink ref="D35" r:id="rId26" xr:uid="{193DA605-96CB-4D76-A84D-EC2335864B9E}"/>
  </hyperlinks>
  <pageMargins left="0.7" right="0.7" top="0.75" bottom="0.75" header="0.3" footer="0.3"/>
  <pageSetup paperSize="9" orientation="portrait"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524A-FA7B-41DE-A863-7CC21C2435D7}">
  <dimension ref="A1:B22"/>
  <sheetViews>
    <sheetView workbookViewId="0">
      <selection activeCell="A9" sqref="A9"/>
    </sheetView>
  </sheetViews>
  <sheetFormatPr defaultRowHeight="13.2" x14ac:dyDescent="0.25"/>
  <cols>
    <col min="1" max="1" width="49.5546875" bestFit="1" customWidth="1"/>
  </cols>
  <sheetData>
    <row r="1" spans="1:2" x14ac:dyDescent="0.25">
      <c r="A1" t="s">
        <v>338</v>
      </c>
      <c r="B1" t="s">
        <v>339</v>
      </c>
    </row>
    <row r="2" spans="1:2" x14ac:dyDescent="0.25">
      <c r="A2" s="141" t="s">
        <v>410</v>
      </c>
    </row>
    <row r="3" spans="1:2" x14ac:dyDescent="0.25">
      <c r="A3" t="s">
        <v>443</v>
      </c>
    </row>
    <row r="4" spans="1:2" x14ac:dyDescent="0.25">
      <c r="A4" t="s">
        <v>407</v>
      </c>
    </row>
    <row r="5" spans="1:2" x14ac:dyDescent="0.25">
      <c r="A5" t="s">
        <v>406</v>
      </c>
    </row>
    <row r="6" spans="1:2" x14ac:dyDescent="0.25">
      <c r="A6" t="s">
        <v>408</v>
      </c>
    </row>
    <row r="7" spans="1:2" x14ac:dyDescent="0.25">
      <c r="A7" s="141" t="s">
        <v>409</v>
      </c>
    </row>
    <row r="8" spans="1:2" x14ac:dyDescent="0.25">
      <c r="A8" t="s">
        <v>411</v>
      </c>
    </row>
    <row r="9" spans="1:2" x14ac:dyDescent="0.25">
      <c r="A9" s="141" t="s">
        <v>556</v>
      </c>
    </row>
    <row r="10" spans="1:2" x14ac:dyDescent="0.25">
      <c r="A10" t="s">
        <v>340</v>
      </c>
    </row>
    <row r="11" spans="1:2" x14ac:dyDescent="0.25">
      <c r="A11" t="s">
        <v>341</v>
      </c>
    </row>
    <row r="12" spans="1:2" x14ac:dyDescent="0.25">
      <c r="A12" t="s">
        <v>342</v>
      </c>
    </row>
    <row r="13" spans="1:2" x14ac:dyDescent="0.25">
      <c r="A13" t="s">
        <v>343</v>
      </c>
    </row>
    <row r="14" spans="1:2" x14ac:dyDescent="0.25">
      <c r="A14" t="s">
        <v>344</v>
      </c>
    </row>
    <row r="15" spans="1:2" x14ac:dyDescent="0.25">
      <c r="A15" t="s">
        <v>345</v>
      </c>
    </row>
    <row r="16" spans="1:2" x14ac:dyDescent="0.25">
      <c r="A16" t="s">
        <v>346</v>
      </c>
    </row>
    <row r="17" spans="1:1" x14ac:dyDescent="0.25">
      <c r="A17" t="s">
        <v>347</v>
      </c>
    </row>
    <row r="18" spans="1:1" x14ac:dyDescent="0.25">
      <c r="A18" t="s">
        <v>348</v>
      </c>
    </row>
    <row r="19" spans="1:1" x14ac:dyDescent="0.25">
      <c r="A19" t="s">
        <v>322</v>
      </c>
    </row>
    <row r="20" spans="1:1" x14ac:dyDescent="0.25">
      <c r="A20" t="s">
        <v>323</v>
      </c>
    </row>
    <row r="21" spans="1:1" x14ac:dyDescent="0.25">
      <c r="A21" t="s">
        <v>324</v>
      </c>
    </row>
    <row r="22" spans="1:1" x14ac:dyDescent="0.25">
      <c r="A22" t="s">
        <v>325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zoomScaleNormal="100" workbookViewId="0"/>
  </sheetViews>
  <sheetFormatPr defaultRowHeight="13.2" x14ac:dyDescent="0.25"/>
  <cols>
    <col min="1" max="1025" width="8.77734375" customWidth="1"/>
  </cols>
  <sheetData>
    <row r="1" spans="1:1" ht="28.95" customHeight="1" x14ac:dyDescent="0.25">
      <c r="A1" s="110"/>
    </row>
  </sheetData>
  <pageMargins left="0.7" right="0.7" top="0.75" bottom="0.75" header="0.51180555555555496" footer="0.51180555555555496"/>
  <pageSetup paperSize="9"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85"/>
  <sheetViews>
    <sheetView zoomScaleNormal="100" workbookViewId="0">
      <selection activeCell="A85" sqref="A85"/>
    </sheetView>
  </sheetViews>
  <sheetFormatPr defaultRowHeight="13.2" x14ac:dyDescent="0.25"/>
  <cols>
    <col min="1" max="1" width="35.77734375" style="73" customWidth="1"/>
    <col min="2" max="2" width="71.77734375" customWidth="1"/>
    <col min="3" max="3" width="15.77734375" customWidth="1"/>
    <col min="4" max="5" width="13.109375" bestFit="1" customWidth="1"/>
    <col min="6" max="6" width="88.21875" bestFit="1" customWidth="1"/>
    <col min="7" max="1025" width="8.77734375" customWidth="1"/>
  </cols>
  <sheetData>
    <row r="1" spans="1:2" ht="27.45" customHeight="1" x14ac:dyDescent="0.25">
      <c r="A1" s="110"/>
    </row>
    <row r="2" spans="1:2" x14ac:dyDescent="0.25">
      <c r="B2" s="109" t="s">
        <v>152</v>
      </c>
    </row>
    <row r="3" spans="1:2" ht="13.8" thickBot="1" x14ac:dyDescent="0.3"/>
    <row r="4" spans="1:2" ht="13.8" thickBot="1" x14ac:dyDescent="0.3">
      <c r="A4" s="148" t="s">
        <v>80</v>
      </c>
      <c r="B4" s="149" t="s">
        <v>50</v>
      </c>
    </row>
    <row r="5" spans="1:2" ht="39.6" x14ac:dyDescent="0.25">
      <c r="A5" s="74" t="s">
        <v>51</v>
      </c>
      <c r="B5" s="70" t="s">
        <v>52</v>
      </c>
    </row>
    <row r="6" spans="1:2" x14ac:dyDescent="0.25">
      <c r="A6" s="74" t="s">
        <v>53</v>
      </c>
      <c r="B6" s="70" t="s">
        <v>54</v>
      </c>
    </row>
    <row r="7" spans="1:2" ht="26.4" x14ac:dyDescent="0.25">
      <c r="A7" s="74" t="s">
        <v>55</v>
      </c>
      <c r="B7" s="70" t="s">
        <v>56</v>
      </c>
    </row>
    <row r="8" spans="1:2" x14ac:dyDescent="0.25">
      <c r="A8" s="74" t="s">
        <v>11</v>
      </c>
      <c r="B8" s="70" t="s">
        <v>57</v>
      </c>
    </row>
    <row r="9" spans="1:2" ht="26.4" x14ac:dyDescent="0.25">
      <c r="A9" s="75" t="s">
        <v>58</v>
      </c>
      <c r="B9" s="71" t="s">
        <v>59</v>
      </c>
    </row>
    <row r="12" spans="1:2" ht="13.8" thickBot="1" x14ac:dyDescent="0.3"/>
    <row r="13" spans="1:2" ht="13.8" thickBot="1" x14ac:dyDescent="0.3">
      <c r="A13" s="148" t="s">
        <v>81</v>
      </c>
      <c r="B13" s="149" t="s">
        <v>77</v>
      </c>
    </row>
    <row r="14" spans="1:2" x14ac:dyDescent="0.25">
      <c r="A14" s="74">
        <v>0</v>
      </c>
      <c r="B14" s="70" t="s">
        <v>110</v>
      </c>
    </row>
    <row r="15" spans="1:2" x14ac:dyDescent="0.25">
      <c r="A15" s="74">
        <v>1</v>
      </c>
      <c r="B15" s="70" t="s">
        <v>110</v>
      </c>
    </row>
    <row r="16" spans="1:2" x14ac:dyDescent="0.25">
      <c r="A16" s="74">
        <v>2</v>
      </c>
      <c r="B16" s="70" t="s">
        <v>110</v>
      </c>
    </row>
    <row r="17" spans="1:6" x14ac:dyDescent="0.25">
      <c r="A17" s="74">
        <v>3</v>
      </c>
      <c r="B17" s="70" t="s">
        <v>111</v>
      </c>
    </row>
    <row r="18" spans="1:6" ht="13.8" thickBot="1" x14ac:dyDescent="0.3">
      <c r="A18" s="75">
        <v>4</v>
      </c>
      <c r="B18" s="71" t="s">
        <v>112</v>
      </c>
    </row>
    <row r="19" spans="1:6" ht="14.4" thickTop="1" thickBot="1" x14ac:dyDescent="0.3"/>
    <row r="20" spans="1:6" ht="13.8" thickBot="1" x14ac:dyDescent="0.3">
      <c r="A20" s="148" t="s">
        <v>81</v>
      </c>
      <c r="B20" s="150" t="s">
        <v>78</v>
      </c>
      <c r="C20" s="72"/>
    </row>
    <row r="21" spans="1:6" x14ac:dyDescent="0.25">
      <c r="A21" s="74">
        <v>0</v>
      </c>
      <c r="B21" s="70" t="s">
        <v>110</v>
      </c>
      <c r="C21" s="72"/>
    </row>
    <row r="22" spans="1:6" x14ac:dyDescent="0.25">
      <c r="A22" s="74">
        <v>1</v>
      </c>
      <c r="B22" s="70" t="s">
        <v>110</v>
      </c>
      <c r="C22" s="72"/>
    </row>
    <row r="23" spans="1:6" x14ac:dyDescent="0.25">
      <c r="A23" s="74">
        <v>2</v>
      </c>
      <c r="B23" s="70" t="s">
        <v>113</v>
      </c>
      <c r="C23" s="72"/>
    </row>
    <row r="24" spans="1:6" x14ac:dyDescent="0.25">
      <c r="A24" s="74">
        <v>3</v>
      </c>
      <c r="B24" s="70" t="s">
        <v>114</v>
      </c>
      <c r="C24" s="72"/>
    </row>
    <row r="25" spans="1:6" ht="14.25" customHeight="1" thickBot="1" x14ac:dyDescent="0.3">
      <c r="A25" s="75">
        <v>4</v>
      </c>
      <c r="B25" s="71" t="s">
        <v>115</v>
      </c>
      <c r="C25" s="72"/>
    </row>
    <row r="26" spans="1:6" ht="14.25" customHeight="1" thickTop="1" thickBot="1" x14ac:dyDescent="0.3">
      <c r="A26" s="76"/>
      <c r="B26" s="76"/>
      <c r="C26" s="72"/>
    </row>
    <row r="27" spans="1:6" ht="14.25" customHeight="1" thickBot="1" x14ac:dyDescent="0.3">
      <c r="A27" s="105" t="s">
        <v>142</v>
      </c>
      <c r="B27" s="106"/>
      <c r="C27" s="107"/>
      <c r="D27" s="107"/>
      <c r="E27" s="107"/>
      <c r="F27" s="108" t="s">
        <v>84</v>
      </c>
    </row>
    <row r="28" spans="1:6" ht="14.25" customHeight="1" x14ac:dyDescent="0.25">
      <c r="A28" s="95" t="s">
        <v>60</v>
      </c>
      <c r="B28" s="93" t="s">
        <v>132</v>
      </c>
      <c r="C28" s="94" t="s">
        <v>121</v>
      </c>
      <c r="D28" s="94" t="s">
        <v>122</v>
      </c>
      <c r="E28" s="94" t="s">
        <v>123</v>
      </c>
      <c r="F28" s="96" t="s">
        <v>131</v>
      </c>
    </row>
    <row r="29" spans="1:6" ht="14.25" customHeight="1" x14ac:dyDescent="0.25">
      <c r="A29" s="95" t="s">
        <v>116</v>
      </c>
      <c r="B29" s="91" t="s">
        <v>140</v>
      </c>
      <c r="C29" s="89" t="s">
        <v>118</v>
      </c>
      <c r="D29" s="89"/>
      <c r="E29" s="89"/>
      <c r="F29" s="97" t="s">
        <v>87</v>
      </c>
    </row>
    <row r="30" spans="1:6" ht="14.25" customHeight="1" x14ac:dyDescent="0.25">
      <c r="A30" s="95" t="s">
        <v>116</v>
      </c>
      <c r="B30" s="92" t="s">
        <v>133</v>
      </c>
      <c r="C30" s="90" t="s">
        <v>119</v>
      </c>
      <c r="D30" s="90"/>
      <c r="E30" s="90"/>
      <c r="F30" s="97" t="s">
        <v>126</v>
      </c>
    </row>
    <row r="31" spans="1:6" ht="14.25" customHeight="1" thickBot="1" x14ac:dyDescent="0.3">
      <c r="A31" s="95" t="s">
        <v>116</v>
      </c>
      <c r="B31" s="91" t="s">
        <v>134</v>
      </c>
      <c r="C31" s="89" t="s">
        <v>61</v>
      </c>
      <c r="D31" s="89"/>
      <c r="E31" s="89"/>
      <c r="F31" s="97" t="s">
        <v>141</v>
      </c>
    </row>
    <row r="32" spans="1:6" ht="14.25" customHeight="1" thickBot="1" x14ac:dyDescent="0.3">
      <c r="A32" s="95" t="s">
        <v>117</v>
      </c>
      <c r="B32" s="92" t="s">
        <v>135</v>
      </c>
      <c r="C32" s="90" t="s">
        <v>120</v>
      </c>
      <c r="D32" s="90"/>
      <c r="E32" s="90"/>
      <c r="F32" s="98" t="s">
        <v>130</v>
      </c>
    </row>
    <row r="33" spans="1:6" ht="14.25" customHeight="1" thickBot="1" x14ac:dyDescent="0.3">
      <c r="A33" s="95" t="s">
        <v>117</v>
      </c>
      <c r="B33" s="91" t="s">
        <v>137</v>
      </c>
      <c r="C33" s="89" t="s">
        <v>120</v>
      </c>
      <c r="D33" s="89" t="s">
        <v>124</v>
      </c>
      <c r="E33" s="89"/>
      <c r="F33" s="99" t="s">
        <v>128</v>
      </c>
    </row>
    <row r="34" spans="1:6" ht="14.25" customHeight="1" thickBot="1" x14ac:dyDescent="0.3">
      <c r="A34" s="95" t="s">
        <v>117</v>
      </c>
      <c r="B34" s="92" t="s">
        <v>136</v>
      </c>
      <c r="C34" s="90" t="s">
        <v>120</v>
      </c>
      <c r="D34" s="90" t="s">
        <v>124</v>
      </c>
      <c r="E34" s="90" t="s">
        <v>125</v>
      </c>
      <c r="F34" s="98" t="s">
        <v>127</v>
      </c>
    </row>
    <row r="35" spans="1:6" ht="14.25" customHeight="1" x14ac:dyDescent="0.25">
      <c r="A35" s="95" t="s">
        <v>117</v>
      </c>
      <c r="B35" s="91" t="s">
        <v>138</v>
      </c>
      <c r="C35" s="89" t="s">
        <v>120</v>
      </c>
      <c r="D35" s="89"/>
      <c r="E35" s="89" t="s">
        <v>125</v>
      </c>
      <c r="F35" s="99" t="s">
        <v>127</v>
      </c>
    </row>
    <row r="36" spans="1:6" ht="14.25" customHeight="1" x14ac:dyDescent="0.25">
      <c r="A36" s="95" t="s">
        <v>117</v>
      </c>
      <c r="B36" s="92" t="s">
        <v>139</v>
      </c>
      <c r="C36" s="90" t="s">
        <v>125</v>
      </c>
      <c r="D36" s="90"/>
      <c r="E36" s="90"/>
      <c r="F36" s="100" t="s">
        <v>129</v>
      </c>
    </row>
    <row r="37" spans="1:6" ht="14.25" customHeight="1" x14ac:dyDescent="0.25">
      <c r="A37" s="95"/>
      <c r="B37" s="76" t="str">
        <f>C37&amp;" "&amp;D37&amp;" "&amp;E37</f>
        <v xml:space="preserve">  </v>
      </c>
      <c r="C37" s="72"/>
      <c r="D37" s="72"/>
      <c r="E37" s="72"/>
      <c r="F37" s="87"/>
    </row>
    <row r="38" spans="1:6" ht="14.25" customHeight="1" thickBot="1" x14ac:dyDescent="0.3">
      <c r="A38" s="101"/>
      <c r="B38" s="102" t="str">
        <f>C38&amp;" "&amp;D38&amp;" "&amp;E38</f>
        <v xml:space="preserve">  </v>
      </c>
      <c r="C38" s="103"/>
      <c r="D38" s="103"/>
      <c r="E38" s="103"/>
      <c r="F38" s="104"/>
    </row>
    <row r="39" spans="1:6" ht="14.25" customHeight="1" x14ac:dyDescent="0.25">
      <c r="A39" s="76"/>
      <c r="B39" s="76"/>
      <c r="C39" s="72"/>
      <c r="F39" s="88"/>
    </row>
    <row r="40" spans="1:6" ht="14.25" customHeight="1" x14ac:dyDescent="0.25">
      <c r="A40" s="76"/>
      <c r="B40" s="76"/>
      <c r="C40" s="72"/>
      <c r="F40" s="88"/>
    </row>
    <row r="41" spans="1:6" ht="14.25" customHeight="1" x14ac:dyDescent="0.25">
      <c r="A41" s="76"/>
      <c r="B41" s="76"/>
      <c r="C41" s="72"/>
      <c r="F41" s="88" t="s">
        <v>89</v>
      </c>
    </row>
    <row r="42" spans="1:6" ht="14.25" customHeight="1" x14ac:dyDescent="0.25">
      <c r="A42" s="76"/>
      <c r="B42" s="76" t="s">
        <v>143</v>
      </c>
      <c r="C42" s="72"/>
      <c r="F42" s="88"/>
    </row>
    <row r="43" spans="1:6" ht="14.25" customHeight="1" x14ac:dyDescent="0.25">
      <c r="A43" s="76"/>
      <c r="B43" s="76"/>
      <c r="C43" s="72"/>
      <c r="F43" s="88" t="s">
        <v>91</v>
      </c>
    </row>
    <row r="44" spans="1:6" ht="14.25" customHeight="1" x14ac:dyDescent="0.25">
      <c r="A44" s="76"/>
      <c r="B44" s="76"/>
      <c r="C44" s="72"/>
      <c r="F44" s="88"/>
    </row>
    <row r="45" spans="1:6" ht="14.25" customHeight="1" x14ac:dyDescent="0.25">
      <c r="A45" s="76"/>
      <c r="B45" s="76"/>
      <c r="C45" s="72"/>
      <c r="F45" s="88"/>
    </row>
    <row r="46" spans="1:6" ht="14.25" customHeight="1" x14ac:dyDescent="0.25">
      <c r="A46" s="76"/>
      <c r="B46" s="76"/>
      <c r="C46" s="72"/>
      <c r="F46" s="88" t="s">
        <v>88</v>
      </c>
    </row>
    <row r="47" spans="1:6" ht="14.25" customHeight="1" x14ac:dyDescent="0.25">
      <c r="A47" s="76"/>
      <c r="B47" s="76"/>
      <c r="C47" s="72"/>
      <c r="F47" s="88" t="s">
        <v>93</v>
      </c>
    </row>
    <row r="48" spans="1:6" x14ac:dyDescent="0.25">
      <c r="A48" s="76"/>
      <c r="B48" s="72"/>
      <c r="C48" s="72"/>
      <c r="F48" s="88" t="s">
        <v>94</v>
      </c>
    </row>
    <row r="49" spans="1:6" ht="13.8" thickBot="1" x14ac:dyDescent="0.3">
      <c r="A49" s="77" t="s">
        <v>82</v>
      </c>
      <c r="B49" s="72"/>
      <c r="C49" s="72"/>
      <c r="F49" s="88" t="s">
        <v>95</v>
      </c>
    </row>
    <row r="50" spans="1:6" ht="13.8" thickBot="1" x14ac:dyDescent="0.3">
      <c r="A50" s="138" t="s">
        <v>83</v>
      </c>
      <c r="B50" s="139"/>
      <c r="D50" s="72"/>
    </row>
    <row r="51" spans="1:6" x14ac:dyDescent="0.25">
      <c r="A51" s="136" t="s">
        <v>85</v>
      </c>
      <c r="B51" s="137"/>
    </row>
    <row r="52" spans="1:6" x14ac:dyDescent="0.25">
      <c r="A52" s="132"/>
      <c r="B52" s="133"/>
    </row>
    <row r="53" spans="1:6" ht="66" x14ac:dyDescent="0.25">
      <c r="A53" s="80" t="s">
        <v>86</v>
      </c>
      <c r="B53" s="134"/>
    </row>
    <row r="54" spans="1:6" x14ac:dyDescent="0.25">
      <c r="A54" s="80"/>
      <c r="B54" s="134"/>
    </row>
    <row r="55" spans="1:6" x14ac:dyDescent="0.25">
      <c r="A55" s="80"/>
      <c r="B55" s="134"/>
    </row>
    <row r="56" spans="1:6" x14ac:dyDescent="0.25">
      <c r="A56" s="80"/>
      <c r="B56" s="134"/>
    </row>
    <row r="57" spans="1:6" x14ac:dyDescent="0.25">
      <c r="A57" s="80"/>
      <c r="B57" s="134"/>
    </row>
    <row r="58" spans="1:6" x14ac:dyDescent="0.25">
      <c r="A58" s="80"/>
      <c r="B58" s="134"/>
    </row>
    <row r="59" spans="1:6" x14ac:dyDescent="0.25">
      <c r="A59" s="80"/>
      <c r="B59" s="134"/>
    </row>
    <row r="60" spans="1:6" x14ac:dyDescent="0.25">
      <c r="A60" s="132" t="s">
        <v>53</v>
      </c>
      <c r="B60" s="133"/>
    </row>
    <row r="61" spans="1:6" x14ac:dyDescent="0.25">
      <c r="A61" s="132"/>
      <c r="B61" s="133"/>
    </row>
    <row r="62" spans="1:6" ht="39.6" x14ac:dyDescent="0.25">
      <c r="A62" s="80" t="s">
        <v>54</v>
      </c>
      <c r="B62" s="134"/>
    </row>
    <row r="63" spans="1:6" x14ac:dyDescent="0.25">
      <c r="A63" s="80"/>
      <c r="B63" s="134"/>
    </row>
    <row r="64" spans="1:6" x14ac:dyDescent="0.25">
      <c r="A64" s="132" t="s">
        <v>90</v>
      </c>
      <c r="B64" s="133"/>
    </row>
    <row r="65" spans="1:3" x14ac:dyDescent="0.25">
      <c r="A65" s="132"/>
      <c r="B65" s="133"/>
    </row>
    <row r="66" spans="1:3" ht="39.6" x14ac:dyDescent="0.25">
      <c r="A66" s="80" t="s">
        <v>56</v>
      </c>
      <c r="B66" s="134"/>
    </row>
    <row r="67" spans="1:3" x14ac:dyDescent="0.25">
      <c r="A67" s="80"/>
      <c r="B67" s="134"/>
    </row>
    <row r="68" spans="1:3" x14ac:dyDescent="0.25">
      <c r="A68" s="132" t="s">
        <v>92</v>
      </c>
      <c r="B68" s="133"/>
    </row>
    <row r="69" spans="1:3" x14ac:dyDescent="0.25">
      <c r="A69" s="132"/>
      <c r="B69" s="133"/>
    </row>
    <row r="70" spans="1:3" ht="52.8" x14ac:dyDescent="0.25">
      <c r="A70" s="80" t="s">
        <v>59</v>
      </c>
      <c r="B70" s="134"/>
    </row>
    <row r="71" spans="1:3" ht="13.8" thickBot="1" x14ac:dyDescent="0.3">
      <c r="A71" s="81"/>
      <c r="B71" s="135"/>
    </row>
    <row r="73" spans="1:3" ht="13.8" thickBot="1" x14ac:dyDescent="0.3"/>
    <row r="74" spans="1:3" ht="13.8" thickBot="1" x14ac:dyDescent="0.3">
      <c r="A74" s="178" t="s">
        <v>104</v>
      </c>
      <c r="B74" s="179"/>
      <c r="C74" s="180"/>
    </row>
    <row r="75" spans="1:3" ht="13.8" thickBot="1" x14ac:dyDescent="0.3">
      <c r="A75" s="78" t="s">
        <v>96</v>
      </c>
      <c r="B75" s="85" t="s">
        <v>103</v>
      </c>
      <c r="C75" s="86" t="s">
        <v>109</v>
      </c>
    </row>
    <row r="76" spans="1:3" ht="26.4" x14ac:dyDescent="0.25">
      <c r="A76" s="83">
        <v>-1</v>
      </c>
      <c r="B76" s="84" t="s">
        <v>105</v>
      </c>
      <c r="C76" s="151" t="s">
        <v>106</v>
      </c>
    </row>
    <row r="77" spans="1:3" ht="52.8" x14ac:dyDescent="0.25">
      <c r="A77" s="80">
        <v>0</v>
      </c>
      <c r="B77" s="79" t="s">
        <v>97</v>
      </c>
      <c r="C77" s="134" t="s">
        <v>108</v>
      </c>
    </row>
    <row r="78" spans="1:3" x14ac:dyDescent="0.25">
      <c r="A78" s="80">
        <v>1</v>
      </c>
      <c r="B78" s="79" t="s">
        <v>99</v>
      </c>
      <c r="C78" s="134"/>
    </row>
    <row r="79" spans="1:3" x14ac:dyDescent="0.25">
      <c r="A79" s="80">
        <v>2</v>
      </c>
      <c r="B79" s="79" t="s">
        <v>100</v>
      </c>
      <c r="C79" s="134"/>
    </row>
    <row r="80" spans="1:3" x14ac:dyDescent="0.25">
      <c r="A80" s="80">
        <v>3</v>
      </c>
      <c r="B80" s="79" t="s">
        <v>101</v>
      </c>
      <c r="C80" s="134"/>
    </row>
    <row r="81" spans="1:3" x14ac:dyDescent="0.25">
      <c r="A81" s="80">
        <v>4</v>
      </c>
      <c r="B81" s="79" t="s">
        <v>102</v>
      </c>
      <c r="C81" s="134"/>
    </row>
    <row r="82" spans="1:3" ht="40.200000000000003" thickBot="1" x14ac:dyDescent="0.3">
      <c r="A82" s="81">
        <v>5</v>
      </c>
      <c r="B82" s="82" t="s">
        <v>98</v>
      </c>
      <c r="C82" s="135" t="s">
        <v>107</v>
      </c>
    </row>
    <row r="85" spans="1:3" x14ac:dyDescent="0.25">
      <c r="A85" s="161" t="s">
        <v>192</v>
      </c>
    </row>
  </sheetData>
  <mergeCells count="1">
    <mergeCell ref="A74:C74"/>
  </mergeCells>
  <pageMargins left="0.7" right="0.7" top="0.75" bottom="0.75" header="0.51180555555555496" footer="0.51180555555555496"/>
  <pageSetup paperSize="9" firstPageNumber="0" orientation="portrait" horizontalDpi="300" verticalDpi="3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8FF113BE6D2540B33B2DC175E5DE88" ma:contentTypeVersion="15" ma:contentTypeDescription="Create a new document." ma:contentTypeScope="" ma:versionID="4e759ce4edb5badd0393bcb93484a1b6">
  <xsd:schema xmlns:xsd="http://www.w3.org/2001/XMLSchema" xmlns:xs="http://www.w3.org/2001/XMLSchema" xmlns:p="http://schemas.microsoft.com/office/2006/metadata/properties" xmlns:ns2="3c05c503-9302-4024-9525-f9c0e75224b7" xmlns:ns3="4f174881-9db0-4577-a41c-a77a93b1b53c" targetNamespace="http://schemas.microsoft.com/office/2006/metadata/properties" ma:root="true" ma:fieldsID="3b168c98da40a48835c3f7e128011d7e" ns2:_="" ns3:_="">
    <xsd:import namespace="3c05c503-9302-4024-9525-f9c0e75224b7"/>
    <xsd:import namespace="4f174881-9db0-4577-a41c-a77a93b1b5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Image" minOccurs="0"/>
                <xsd:element ref="ns2:Dat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5c503-9302-4024-9525-f9c0e75224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Image" ma:index="20" nillable="true" ma:displayName="Image" ma:internalName="Image">
      <xsd:simpleType>
        <xsd:restriction base="dms:Unknown"/>
      </xsd:simpleType>
    </xsd:element>
    <xsd:element name="Date" ma:index="21" nillable="true" ma:displayName="Date" ma:format="DateOnly" ma:internalName="Date">
      <xsd:simpleType>
        <xsd:restriction base="dms:DateTime"/>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174881-9db0-4577-a41c-a77a93b1b53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ge xmlns="3c05c503-9302-4024-9525-f9c0e75224b7" xsi:nil="true"/>
    <Date xmlns="3c05c503-9302-4024-9525-f9c0e75224b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C3D04-FF22-4324-9E74-5107499CD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5c503-9302-4024-9525-f9c0e75224b7"/>
    <ds:schemaRef ds:uri="4f174881-9db0-4577-a41c-a77a93b1b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732D65-D7DE-4A2A-8D60-C4138D975B96}">
  <ds:schemaRefs>
    <ds:schemaRef ds:uri="http://purl.org/dc/dcmitype/"/>
    <ds:schemaRef ds:uri="3c05c503-9302-4024-9525-f9c0e75224b7"/>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174881-9db0-4577-a41c-a77a93b1b53c"/>
  </ds:schemaRefs>
</ds:datastoreItem>
</file>

<file path=customXml/itemProps3.xml><?xml version="1.0" encoding="utf-8"?>
<ds:datastoreItem xmlns:ds="http://schemas.openxmlformats.org/officeDocument/2006/customXml" ds:itemID="{46365ECA-F711-49ED-AEB1-A5ED320603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Assessment Steps</vt:lpstr>
      <vt:lpstr>Compliance Class </vt:lpstr>
      <vt:lpstr>Full traceability</vt:lpstr>
      <vt:lpstr>Other Frameworks</vt:lpstr>
      <vt:lpstr>Framework x-link</vt:lpstr>
      <vt:lpstr>Notes</vt:lpstr>
      <vt:lpstr>Lookup (Hidden)</vt:lpstr>
      <vt:lpstr>Assessee</vt:lpstr>
      <vt:lpstr>Assessor</vt:lpstr>
      <vt:lpstr>B_Conf_Med_Int</vt:lpstr>
      <vt:lpstr>BASIC</vt:lpstr>
      <vt:lpstr>Basic_Confidentiality</vt:lpstr>
      <vt:lpstr>Basic_Integrity</vt:lpstr>
      <vt:lpstr>Chosen_Class</vt:lpstr>
      <vt:lpstr>Compliance_method_business</vt:lpstr>
      <vt:lpstr>Compliance_method_system</vt:lpstr>
      <vt:lpstr>HIGH</vt:lpstr>
      <vt:lpstr>High_Confidentiality</vt:lpstr>
      <vt:lpstr>High_Integrity</vt:lpstr>
      <vt:lpstr>MEDIUM</vt:lpstr>
      <vt:lpstr>Medium_Confidentiality</vt:lpstr>
      <vt:lpstr>Medium_Integrity</vt:lpstr>
      <vt:lpstr>Product</vt:lpstr>
      <vt:lpstr>TOC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2021-11-09T16:55:03Z</dcterms:created>
  <dcterms:modified xsi:type="dcterms:W3CDTF">2022-07-20T12:02:09Z</dcterms:modified>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0x010100158FF113BE6D2540B33B2DC175E5DE88</vt:lpwstr>
  </property>
</Properties>
</file>